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ED6B050A-4F64-41E9-BD16-B38FE4171C92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8 (ORG)" sheetId="1" r:id="rId1"/>
  </sheets>
  <definedNames>
    <definedName name="_xlnm.Print_Titles" localSheetId="0">'ORJ 8 (ORG)'!$1:$1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7" i="1" l="1"/>
  <c r="K177" i="1"/>
  <c r="J177" i="1"/>
  <c r="I177" i="1"/>
  <c r="H177" i="1"/>
  <c r="L163" i="1"/>
  <c r="K163" i="1"/>
  <c r="J163" i="1"/>
  <c r="I163" i="1"/>
  <c r="H163" i="1"/>
  <c r="L159" i="1"/>
  <c r="K159" i="1"/>
  <c r="J159" i="1"/>
  <c r="I159" i="1"/>
  <c r="H159" i="1"/>
  <c r="L155" i="1"/>
  <c r="K155" i="1"/>
  <c r="J155" i="1"/>
  <c r="I155" i="1"/>
  <c r="H155" i="1"/>
  <c r="L151" i="1"/>
  <c r="K151" i="1"/>
  <c r="J151" i="1"/>
  <c r="I151" i="1"/>
  <c r="H151" i="1"/>
  <c r="L147" i="1"/>
  <c r="K147" i="1"/>
  <c r="J147" i="1"/>
  <c r="I147" i="1"/>
  <c r="H147" i="1"/>
  <c r="L109" i="1"/>
  <c r="K109" i="1"/>
  <c r="J109" i="1"/>
  <c r="I109" i="1"/>
  <c r="H109" i="1"/>
  <c r="L105" i="1"/>
  <c r="K105" i="1"/>
  <c r="J105" i="1"/>
  <c r="I105" i="1"/>
  <c r="H105" i="1"/>
  <c r="L99" i="1"/>
  <c r="K99" i="1"/>
  <c r="J99" i="1"/>
  <c r="I99" i="1"/>
  <c r="H99" i="1"/>
  <c r="L93" i="1"/>
  <c r="K93" i="1"/>
  <c r="J93" i="1"/>
  <c r="I93" i="1"/>
  <c r="H93" i="1"/>
  <c r="L89" i="1"/>
  <c r="K89" i="1"/>
  <c r="J89" i="1"/>
  <c r="I89" i="1"/>
  <c r="H89" i="1"/>
  <c r="L85" i="1"/>
  <c r="K85" i="1"/>
  <c r="J85" i="1"/>
  <c r="I85" i="1"/>
  <c r="H85" i="1"/>
  <c r="L41" i="1"/>
  <c r="K41" i="1"/>
  <c r="J41" i="1"/>
  <c r="I41" i="1"/>
  <c r="H41" i="1"/>
  <c r="L27" i="1"/>
  <c r="K27" i="1"/>
  <c r="J27" i="1"/>
  <c r="I27" i="1"/>
  <c r="H27" i="1"/>
  <c r="L23" i="1"/>
  <c r="K23" i="1"/>
  <c r="J23" i="1"/>
  <c r="I23" i="1"/>
  <c r="H23" i="1"/>
  <c r="L19" i="1"/>
  <c r="K19" i="1"/>
  <c r="J19" i="1"/>
  <c r="I19" i="1"/>
  <c r="H19" i="1"/>
  <c r="L15" i="1"/>
  <c r="K15" i="1"/>
  <c r="J15" i="1"/>
  <c r="I15" i="1"/>
  <c r="H15" i="1"/>
  <c r="L43" i="1" l="1"/>
  <c r="I179" i="1"/>
  <c r="K43" i="1"/>
  <c r="L179" i="1"/>
  <c r="J179" i="1"/>
  <c r="J43" i="1"/>
  <c r="J181" i="1" s="1"/>
  <c r="H43" i="1"/>
  <c r="I43" i="1"/>
  <c r="I181" i="1" s="1"/>
  <c r="K179" i="1"/>
  <c r="H179" i="1"/>
  <c r="L181" i="1" l="1"/>
  <c r="H181" i="1"/>
  <c r="K181" i="1"/>
</calcChain>
</file>

<file path=xl/sharedStrings.xml><?xml version="1.0" encoding="utf-8"?>
<sst xmlns="http://schemas.openxmlformats.org/spreadsheetml/2006/main" count="385" uniqueCount="101">
  <si>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</si>
  <si>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</si>
  <si>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</si>
  <si>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</si>
  <si>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</si>
  <si>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</si>
  <si>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</si>
  <si>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</si>
  <si>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</si>
  <si>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</si>
  <si>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</si>
  <si>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</si>
  <si>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</si>
  <si>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</si>
  <si>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</si>
  <si>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</si>
  <si>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Správní poplatky</t>
  </si>
  <si>
    <t>Spl.půjč.prostř.od FO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</si>
  <si>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</si>
  <si>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</si>
  <si>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</si>
  <si>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Transf.na výkon činnosti ORP v oblasti sociál.-práv.ochrany dětí</t>
  </si>
  <si>
    <t>Neinv.přijaté transfery od obcí</t>
  </si>
  <si>
    <t>Neinv.přijaté transfery od krajů</t>
  </si>
  <si>
    <t>Přijaté peněž.neinv. dary</t>
  </si>
  <si>
    <t>Krizová opatření</t>
  </si>
  <si>
    <t>Sankční platby přijaté od jin.osob</t>
  </si>
  <si>
    <t>Záležitosti krizového řízení j.n.</t>
  </si>
  <si>
    <t>Příjmy z poskyt. služeb, výrobků, práv</t>
  </si>
  <si>
    <t>Činnost místní správy</t>
  </si>
  <si>
    <t>Přijaté neinv. přísp.a náhrady</t>
  </si>
  <si>
    <t>Nespecifikované</t>
  </si>
  <si>
    <t>OKT - rezidentní karty</t>
  </si>
  <si>
    <t>OKT - výpisy Czech POINT</t>
  </si>
  <si>
    <t>OKT - Czech POINT - opakované vytištění údajů k DS</t>
  </si>
  <si>
    <t>Neinv.přij. transf. ze SF</t>
  </si>
  <si>
    <t>OKT - provoz budov</t>
  </si>
  <si>
    <t>Národní program Životní prostředí - NIV</t>
  </si>
  <si>
    <t>Příjmy z pronájmu movitých věcí</t>
  </si>
  <si>
    <t>Příjmy z prodeje krátk.maj. a DDM</t>
  </si>
  <si>
    <t>Přijatá pojistná plnění</t>
  </si>
  <si>
    <t>Neidentifikované příjmy</t>
  </si>
  <si>
    <t>Ostatní nedaňové příjmy j.n.</t>
  </si>
  <si>
    <t>Příjmy 8 - Úsek kancelář tajemníka</t>
  </si>
  <si>
    <t>Ochranné pomůcky</t>
  </si>
  <si>
    <t>Léky a zdrav. mater.</t>
  </si>
  <si>
    <t>Drobný dlouhod. HM</t>
  </si>
  <si>
    <t>Nákup materiálu j.n.</t>
  </si>
  <si>
    <t>Nákup ostatních služeb</t>
  </si>
  <si>
    <t>Opravy a udržování</t>
  </si>
  <si>
    <t>Rezerva na krizová opatření</t>
  </si>
  <si>
    <t>Zastupitelstva obcí</t>
  </si>
  <si>
    <t>Pohoštění</t>
  </si>
  <si>
    <t>Knihy, učeb.pom. a tisk</t>
  </si>
  <si>
    <t>Poštovní služby</t>
  </si>
  <si>
    <t>Služby školení a vzdělávání</t>
  </si>
  <si>
    <t>Cestovné</t>
  </si>
  <si>
    <t>Věcné dary</t>
  </si>
  <si>
    <t>Ost. neinv. transfery FO</t>
  </si>
  <si>
    <t>Neinv. půjčené prostředky FO</t>
  </si>
  <si>
    <t>Humanitární zahraniční pomoc</t>
  </si>
  <si>
    <t>Kurs.rozdíly ve výdajích</t>
  </si>
  <si>
    <t>Obecné příjmy a výd.z finančních operací</t>
  </si>
  <si>
    <t>Služby peněžních ústavů</t>
  </si>
  <si>
    <t>Ostatní finanční operace</t>
  </si>
  <si>
    <t>Nájemné za nájem s právem koupě</t>
  </si>
  <si>
    <t>OŽP - lesní hospodářství</t>
  </si>
  <si>
    <t>OKT - stravné</t>
  </si>
  <si>
    <t>OKT - lékařské prohlídky</t>
  </si>
  <si>
    <t>OKT - ostatní</t>
  </si>
  <si>
    <t>OKT - hybribní pošta</t>
  </si>
  <si>
    <t>Podlimitní technické zhodnocení</t>
  </si>
  <si>
    <t>Studená voda</t>
  </si>
  <si>
    <t>Teplo</t>
  </si>
  <si>
    <t>Plyn</t>
  </si>
  <si>
    <t>Elektrická energie</t>
  </si>
  <si>
    <t>Pohonné hmoty a maziva</t>
  </si>
  <si>
    <t>Služby elektronických komunikací</t>
  </si>
  <si>
    <t>Nájemné</t>
  </si>
  <si>
    <t>Platby daní a poplatků SR</t>
  </si>
  <si>
    <t>Stavby</t>
  </si>
  <si>
    <t>Stroje, přístroje a zařízení</t>
  </si>
  <si>
    <t>Dopravní prostředky</t>
  </si>
  <si>
    <t>Kulturní předměty</t>
  </si>
  <si>
    <t>SF - stravné</t>
  </si>
  <si>
    <t>SF - rekreace</t>
  </si>
  <si>
    <t>SF - soukromé připojištění</t>
  </si>
  <si>
    <t>SF - příspěvek na vzdělávání</t>
  </si>
  <si>
    <t>Leasing vozidla Škoda Octavia Fresh, RZ 9U8 2252</t>
  </si>
  <si>
    <t>Leasing vozidla Škoda Superb, RZ 9U0 2424</t>
  </si>
  <si>
    <t>Leasing vozidla Škoda Fabia Ambiente, RZ 9U9 3300</t>
  </si>
  <si>
    <t>Leasing vozidla Škoda Fabia Ambiente, RZ 9U9 3311</t>
  </si>
  <si>
    <t>Leasing vozidla Škoda Octavia, RZ 1UF 5566</t>
  </si>
  <si>
    <t>Leasing vozidla Škoda Octavia combi, RZ 9U2 8705</t>
  </si>
  <si>
    <t>Leasing vozidla Škoda Octavia, RZ 9U2 8706</t>
  </si>
  <si>
    <t>Leasing vozidla Škoda Superb combi, RZ 9U2 8707</t>
  </si>
  <si>
    <t>Leasing vozidla Ford Connect kombi, RZ 9U2 8805</t>
  </si>
  <si>
    <t>Leasig celkem</t>
  </si>
  <si>
    <t>Výdaje 8 - Odbor kancelář tajemníka</t>
  </si>
  <si>
    <t>VÝSLEDEK HOSPODAŘENÍ (P - V)</t>
  </si>
  <si>
    <t>Leasing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</si>
</sst>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2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181"/>
  <sheetViews>
    <sheetView tabSelected="1" zoomScaleNormal="100" workbookViewId="0">
      <pane ySplit="1" topLeftCell="A80" activePane="bottomLeft" state="frozen"/>
      <selection activeCell="I12" sqref="I12"/>
      <selection pane="bottomLeft" activeCell="L112" sqref="L112"/>
    </sheetView>
  </sheetViews>
  <sheetFormatPr defaultColWidth="8.75" defaultRowHeight="12.75" x14ac:dyDescent="0.2"/>
  <cols>
    <col min="1" max="1" width="4" style="15" customWidth="1"/>
    <col min="2" max="3" width="5.125" style="15" customWidth="1"/>
    <col min="4" max="4" width="12.125" style="15" customWidth="1"/>
    <col min="5" max="5" width="5.5" style="15" customWidth="1"/>
    <col min="6" max="6" width="4.875" style="15" customWidth="1"/>
    <col min="7" max="7" width="6.125" style="15" customWidth="1"/>
    <col min="8" max="12" width="13.25" style="16" customWidth="1"/>
    <col min="13" max="13" width="32.5" style="17" customWidth="1"/>
    <col min="14" max="14" width="38.875" style="17" customWidth="1"/>
    <col min="15" max="15" width="31.25" style="17" customWidth="1"/>
    <col min="16" max="16" width="66.875" style="17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6"/>
      <c r="L2" s="7"/>
      <c r="M2" s="8"/>
      <c r="N2" s="8"/>
      <c r="O2" s="8"/>
      <c r="P2" s="8"/>
    </row>
    <row r="3" spans="1:16" x14ac:dyDescent="0.2">
      <c r="A3" s="5">
        <v>8</v>
      </c>
      <c r="B3" s="5"/>
      <c r="C3" s="5">
        <v>1361</v>
      </c>
      <c r="D3" s="5"/>
      <c r="E3" s="5"/>
      <c r="F3" s="5"/>
      <c r="G3" s="5"/>
      <c r="H3" s="6">
        <v>74.760000000000005</v>
      </c>
      <c r="I3" s="6">
        <v>107.61</v>
      </c>
      <c r="J3" s="6">
        <v>55.11</v>
      </c>
      <c r="K3" s="6">
        <v>200</v>
      </c>
      <c r="L3" s="7">
        <v>200</v>
      </c>
      <c r="M3" s="8" t="s">
        <v>16</v>
      </c>
      <c r="N3" s="8"/>
      <c r="O3" s="8"/>
      <c r="P3" s="8"/>
    </row>
    <row r="4" spans="1:16" x14ac:dyDescent="0.2">
      <c r="A4" s="5">
        <v>8</v>
      </c>
      <c r="B4" s="5"/>
      <c r="C4" s="5">
        <v>2460</v>
      </c>
      <c r="D4" s="5"/>
      <c r="E4" s="5"/>
      <c r="F4" s="5"/>
      <c r="G4" s="5"/>
      <c r="H4" s="6"/>
      <c r="I4" s="6"/>
      <c r="J4" s="6">
        <v>3</v>
      </c>
      <c r="K4" s="6"/>
      <c r="L4" s="7"/>
      <c r="M4" s="8" t="s">
        <v>17</v>
      </c>
      <c r="N4" s="8"/>
      <c r="O4" s="8"/>
      <c r="P4" s="8"/>
    </row>
    <row r="5" spans="1:16" x14ac:dyDescent="0.2">
      <c r="A5" s="5">
        <v>8</v>
      </c>
      <c r="B5" s="5"/>
      <c r="C5" s="5">
        <v>4116</v>
      </c>
      <c r="D5" s="5"/>
      <c r="E5" s="5"/>
      <c r="F5" s="5"/>
      <c r="G5" s="5">
        <v>13011</v>
      </c>
      <c r="H5" s="6">
        <v>238</v>
      </c>
      <c r="I5" s="6">
        <v>331.5</v>
      </c>
      <c r="J5" s="6"/>
      <c r="K5" s="6"/>
      <c r="L5" s="7"/>
      <c r="M5" s="8" t="s">
        <v>18</v>
      </c>
      <c r="N5" s="8"/>
      <c r="O5" s="8"/>
      <c r="P5" s="8" t="s">
        <v>19</v>
      </c>
    </row>
    <row r="6" spans="1:16" x14ac:dyDescent="0.2">
      <c r="A6" s="5">
        <v>8</v>
      </c>
      <c r="B6" s="5"/>
      <c r="C6" s="5">
        <v>4116</v>
      </c>
      <c r="D6" s="5"/>
      <c r="E6" s="5"/>
      <c r="F6" s="5"/>
      <c r="G6" s="5">
        <v>13015</v>
      </c>
      <c r="H6" s="6">
        <v>59</v>
      </c>
      <c r="I6" s="6">
        <v>90.7</v>
      </c>
      <c r="J6" s="6">
        <v>155</v>
      </c>
      <c r="K6" s="6">
        <v>155</v>
      </c>
      <c r="L6" s="7"/>
      <c r="M6" s="8" t="s">
        <v>18</v>
      </c>
      <c r="N6" s="8"/>
      <c r="O6" s="8"/>
      <c r="P6" s="8" t="s">
        <v>20</v>
      </c>
    </row>
    <row r="7" spans="1:16" x14ac:dyDescent="0.2">
      <c r="A7" s="5">
        <v>8</v>
      </c>
      <c r="B7" s="5"/>
      <c r="C7" s="5">
        <v>4116</v>
      </c>
      <c r="D7" s="5"/>
      <c r="E7" s="5"/>
      <c r="F7" s="5"/>
      <c r="G7" s="5">
        <v>13024</v>
      </c>
      <c r="H7" s="6"/>
      <c r="I7" s="6"/>
      <c r="J7" s="6">
        <v>500</v>
      </c>
      <c r="K7" s="6">
        <v>500</v>
      </c>
      <c r="L7" s="7"/>
      <c r="M7" s="8" t="s">
        <v>18</v>
      </c>
      <c r="N7" s="8"/>
      <c r="O7" s="8"/>
      <c r="P7" s="8" t="s">
        <v>21</v>
      </c>
    </row>
    <row r="8" spans="1:16" x14ac:dyDescent="0.2">
      <c r="A8" s="5">
        <v>8</v>
      </c>
      <c r="B8" s="5"/>
      <c r="C8" s="5">
        <v>4121</v>
      </c>
      <c r="D8" s="5"/>
      <c r="E8" s="5"/>
      <c r="F8" s="5"/>
      <c r="G8" s="5"/>
      <c r="H8" s="6">
        <v>226.3</v>
      </c>
      <c r="I8" s="6">
        <v>300.7</v>
      </c>
      <c r="J8" s="6">
        <v>15.5</v>
      </c>
      <c r="K8" s="6">
        <v>300</v>
      </c>
      <c r="L8" s="7">
        <v>300</v>
      </c>
      <c r="M8" s="8" t="s">
        <v>22</v>
      </c>
      <c r="N8" s="8"/>
      <c r="O8" s="8"/>
      <c r="P8" s="8"/>
    </row>
    <row r="9" spans="1:16" x14ac:dyDescent="0.2">
      <c r="A9" s="5">
        <v>8</v>
      </c>
      <c r="B9" s="5"/>
      <c r="C9" s="5">
        <v>4122</v>
      </c>
      <c r="D9" s="5"/>
      <c r="E9" s="5"/>
      <c r="F9" s="5"/>
      <c r="G9" s="5"/>
      <c r="H9" s="6">
        <v>727</v>
      </c>
      <c r="I9" s="6"/>
      <c r="J9" s="6"/>
      <c r="K9" s="6"/>
      <c r="L9" s="7"/>
      <c r="M9" s="8" t="s">
        <v>23</v>
      </c>
      <c r="N9" s="8"/>
      <c r="O9" s="8"/>
      <c r="P9" s="8"/>
    </row>
    <row r="10" spans="1:16" x14ac:dyDescent="0.2">
      <c r="A10" s="5">
        <v>8</v>
      </c>
      <c r="B10" s="5">
        <v>5213</v>
      </c>
      <c r="C10" s="5">
        <v>2321</v>
      </c>
      <c r="D10" s="5"/>
      <c r="E10" s="5"/>
      <c r="F10" s="5"/>
      <c r="G10" s="5"/>
      <c r="H10" s="6">
        <v>10</v>
      </c>
      <c r="I10" s="6"/>
      <c r="J10" s="6"/>
      <c r="K10" s="6"/>
      <c r="L10" s="7"/>
      <c r="M10" s="8" t="s">
        <v>24</v>
      </c>
      <c r="N10" s="8"/>
      <c r="O10" s="8" t="s">
        <v>25</v>
      </c>
      <c r="P10" s="8"/>
    </row>
    <row r="11" spans="1:16" x14ac:dyDescent="0.2">
      <c r="A11" s="5">
        <v>8</v>
      </c>
      <c r="B11" s="5">
        <v>5279</v>
      </c>
      <c r="C11" s="5">
        <v>2212</v>
      </c>
      <c r="D11" s="5"/>
      <c r="E11" s="5"/>
      <c r="F11" s="5"/>
      <c r="G11" s="5"/>
      <c r="H11" s="6">
        <v>4</v>
      </c>
      <c r="I11" s="6">
        <v>47</v>
      </c>
      <c r="J11" s="6">
        <v>10.5</v>
      </c>
      <c r="K11" s="6"/>
      <c r="L11" s="7"/>
      <c r="M11" s="8" t="s">
        <v>26</v>
      </c>
      <c r="N11" s="8"/>
      <c r="O11" s="8" t="s">
        <v>27</v>
      </c>
      <c r="P11" s="8"/>
    </row>
    <row r="12" spans="1:16" x14ac:dyDescent="0.2">
      <c r="A12" s="5">
        <v>8</v>
      </c>
      <c r="B12" s="5">
        <v>6171</v>
      </c>
      <c r="C12" s="5">
        <v>2111</v>
      </c>
      <c r="D12" s="5"/>
      <c r="E12" s="5"/>
      <c r="F12" s="5"/>
      <c r="G12" s="5"/>
      <c r="H12" s="6">
        <v>7.9349999999999996</v>
      </c>
      <c r="I12" s="6">
        <v>5.95</v>
      </c>
      <c r="J12" s="6">
        <v>3.0720000000000001</v>
      </c>
      <c r="K12" s="6">
        <v>30</v>
      </c>
      <c r="L12" s="7">
        <v>30</v>
      </c>
      <c r="M12" s="8" t="s">
        <v>28</v>
      </c>
      <c r="N12" s="8"/>
      <c r="O12" s="8" t="s">
        <v>29</v>
      </c>
      <c r="P12" s="8"/>
    </row>
    <row r="13" spans="1:16" x14ac:dyDescent="0.2">
      <c r="A13" s="5">
        <v>8</v>
      </c>
      <c r="B13" s="5">
        <v>6171</v>
      </c>
      <c r="C13" s="5">
        <v>2324</v>
      </c>
      <c r="D13" s="5"/>
      <c r="E13" s="5"/>
      <c r="F13" s="5"/>
      <c r="G13" s="5"/>
      <c r="H13" s="6">
        <v>42.13843</v>
      </c>
      <c r="I13" s="6">
        <v>107.45050999999999</v>
      </c>
      <c r="J13" s="6">
        <v>70.975859999999997</v>
      </c>
      <c r="K13" s="6">
        <v>50</v>
      </c>
      <c r="L13" s="7">
        <v>50</v>
      </c>
      <c r="M13" s="8" t="s">
        <v>30</v>
      </c>
      <c r="N13" s="8"/>
      <c r="O13" s="8" t="s">
        <v>29</v>
      </c>
      <c r="P13" s="8"/>
    </row>
    <row r="15" spans="1:16" x14ac:dyDescent="0.2">
      <c r="A15" s="9" t="s">
        <v>31</v>
      </c>
      <c r="B15" s="9"/>
      <c r="C15" s="9"/>
      <c r="D15" s="9"/>
      <c r="E15" s="9"/>
      <c r="F15" s="9"/>
      <c r="G15" s="9"/>
      <c r="H15" s="10">
        <f>SUM(H3:H14)</f>
        <v>1389.1334299999999</v>
      </c>
      <c r="I15" s="10">
        <f t="shared" ref="I15:L15" si="0">SUM(I3:I14)</f>
        <v>990.91051000000004</v>
      </c>
      <c r="J15" s="10">
        <f t="shared" si="0"/>
        <v>813.15786000000003</v>
      </c>
      <c r="K15" s="10">
        <f t="shared" si="0"/>
        <v>1235</v>
      </c>
      <c r="L15" s="10">
        <f t="shared" si="0"/>
        <v>580</v>
      </c>
      <c r="M15" s="11"/>
      <c r="N15" s="11"/>
      <c r="O15" s="11"/>
      <c r="P15" s="11"/>
    </row>
    <row r="17" spans="1:16" x14ac:dyDescent="0.2">
      <c r="A17" s="5">
        <v>8</v>
      </c>
      <c r="B17" s="5">
        <v>6171</v>
      </c>
      <c r="C17" s="5">
        <v>2111</v>
      </c>
      <c r="D17" s="5">
        <v>805</v>
      </c>
      <c r="E17" s="5"/>
      <c r="F17" s="5"/>
      <c r="G17" s="5"/>
      <c r="H17" s="6">
        <v>2367.951</v>
      </c>
      <c r="I17" s="6">
        <v>2442.0729999999999</v>
      </c>
      <c r="J17" s="6">
        <v>1312.1</v>
      </c>
      <c r="K17" s="6">
        <v>2400</v>
      </c>
      <c r="L17" s="7">
        <v>2400</v>
      </c>
      <c r="M17" s="8" t="s">
        <v>28</v>
      </c>
      <c r="N17" s="8" t="s">
        <v>32</v>
      </c>
      <c r="O17" s="8" t="s">
        <v>29</v>
      </c>
      <c r="P17" s="8"/>
    </row>
    <row r="19" spans="1:16" x14ac:dyDescent="0.2">
      <c r="A19" s="9" t="s">
        <v>32</v>
      </c>
      <c r="B19" s="9"/>
      <c r="C19" s="9"/>
      <c r="D19" s="9"/>
      <c r="E19" s="9"/>
      <c r="F19" s="9"/>
      <c r="G19" s="9"/>
      <c r="H19" s="10">
        <f>SUM(H16:H18)</f>
        <v>2367.951</v>
      </c>
      <c r="I19" s="10">
        <f t="shared" ref="I19:L19" si="1">SUM(I16:I18)</f>
        <v>2442.0729999999999</v>
      </c>
      <c r="J19" s="10">
        <f t="shared" si="1"/>
        <v>1312.1</v>
      </c>
      <c r="K19" s="10">
        <f t="shared" si="1"/>
        <v>2400</v>
      </c>
      <c r="L19" s="10">
        <f t="shared" si="1"/>
        <v>2400</v>
      </c>
      <c r="M19" s="11"/>
      <c r="N19" s="11"/>
      <c r="O19" s="11"/>
      <c r="P19" s="11"/>
    </row>
    <row r="21" spans="1:16" x14ac:dyDescent="0.2">
      <c r="A21" s="5">
        <v>8</v>
      </c>
      <c r="B21" s="5"/>
      <c r="C21" s="5">
        <v>1361</v>
      </c>
      <c r="D21" s="5">
        <v>806</v>
      </c>
      <c r="E21" s="5"/>
      <c r="F21" s="5"/>
      <c r="G21" s="5"/>
      <c r="H21" s="6">
        <v>118.31</v>
      </c>
      <c r="I21" s="6">
        <v>97.77</v>
      </c>
      <c r="J21" s="6">
        <v>51.05</v>
      </c>
      <c r="K21" s="6">
        <v>100</v>
      </c>
      <c r="L21" s="7">
        <v>100</v>
      </c>
      <c r="M21" s="8" t="s">
        <v>16</v>
      </c>
      <c r="N21" s="8" t="s">
        <v>33</v>
      </c>
      <c r="O21" s="8"/>
      <c r="P21" s="8"/>
    </row>
    <row r="23" spans="1:16" x14ac:dyDescent="0.2">
      <c r="A23" s="9" t="s">
        <v>33</v>
      </c>
      <c r="B23" s="9"/>
      <c r="C23" s="9"/>
      <c r="D23" s="9"/>
      <c r="E23" s="9"/>
      <c r="F23" s="9"/>
      <c r="G23" s="9"/>
      <c r="H23" s="10">
        <f>SUM(H20:H22)</f>
        <v>118.31</v>
      </c>
      <c r="I23" s="10">
        <f t="shared" ref="I23:L23" si="2">SUM(I20:I22)</f>
        <v>97.77</v>
      </c>
      <c r="J23" s="10">
        <f t="shared" si="2"/>
        <v>51.05</v>
      </c>
      <c r="K23" s="10">
        <f t="shared" si="2"/>
        <v>100</v>
      </c>
      <c r="L23" s="10">
        <f t="shared" si="2"/>
        <v>100</v>
      </c>
      <c r="M23" s="11"/>
      <c r="N23" s="11"/>
      <c r="O23" s="11"/>
      <c r="P23" s="11"/>
    </row>
    <row r="25" spans="1:16" x14ac:dyDescent="0.2">
      <c r="A25" s="5">
        <v>8</v>
      </c>
      <c r="B25" s="5"/>
      <c r="C25" s="5">
        <v>1361</v>
      </c>
      <c r="D25" s="5">
        <v>807</v>
      </c>
      <c r="E25" s="5"/>
      <c r="F25" s="5"/>
      <c r="G25" s="5"/>
      <c r="H25" s="6">
        <v>0.4</v>
      </c>
      <c r="I25" s="6">
        <v>0.6</v>
      </c>
      <c r="J25" s="6"/>
      <c r="K25" s="6">
        <v>1</v>
      </c>
      <c r="L25" s="7">
        <v>1</v>
      </c>
      <c r="M25" s="8" t="s">
        <v>16</v>
      </c>
      <c r="N25" s="8" t="s">
        <v>34</v>
      </c>
      <c r="O25" s="8"/>
      <c r="P25" s="8"/>
    </row>
    <row r="27" spans="1:16" x14ac:dyDescent="0.2">
      <c r="A27" s="9" t="s">
        <v>34</v>
      </c>
      <c r="B27" s="9"/>
      <c r="C27" s="9"/>
      <c r="D27" s="9"/>
      <c r="E27" s="9"/>
      <c r="F27" s="9"/>
      <c r="G27" s="9"/>
      <c r="H27" s="10">
        <f>SUM(H24:H26)</f>
        <v>0.4</v>
      </c>
      <c r="I27" s="10">
        <f t="shared" ref="I27:L27" si="3">SUM(I24:I26)</f>
        <v>0.6</v>
      </c>
      <c r="J27" s="10">
        <f t="shared" si="3"/>
        <v>0</v>
      </c>
      <c r="K27" s="10">
        <f t="shared" si="3"/>
        <v>1</v>
      </c>
      <c r="L27" s="10">
        <f t="shared" si="3"/>
        <v>1</v>
      </c>
      <c r="M27" s="11"/>
      <c r="N27" s="11"/>
      <c r="O27" s="11"/>
      <c r="P27" s="11"/>
    </row>
    <row r="29" spans="1:16" x14ac:dyDescent="0.2">
      <c r="A29" s="5">
        <v>8</v>
      </c>
      <c r="B29" s="5"/>
      <c r="C29" s="5">
        <v>4113</v>
      </c>
      <c r="D29" s="5">
        <v>888</v>
      </c>
      <c r="E29" s="5"/>
      <c r="F29" s="5"/>
      <c r="G29" s="5">
        <v>90002</v>
      </c>
      <c r="H29" s="6"/>
      <c r="I29" s="6">
        <v>500</v>
      </c>
      <c r="J29" s="6"/>
      <c r="K29" s="6"/>
      <c r="L29" s="7"/>
      <c r="M29" s="8" t="s">
        <v>35</v>
      </c>
      <c r="N29" s="8" t="s">
        <v>36</v>
      </c>
      <c r="O29" s="8"/>
      <c r="P29" s="8" t="s">
        <v>37</v>
      </c>
    </row>
    <row r="30" spans="1:16" x14ac:dyDescent="0.2">
      <c r="A30" s="5">
        <v>8</v>
      </c>
      <c r="B30" s="5"/>
      <c r="C30" s="5">
        <v>4116</v>
      </c>
      <c r="D30" s="5">
        <v>888</v>
      </c>
      <c r="E30" s="5"/>
      <c r="F30" s="5"/>
      <c r="G30" s="5">
        <v>13011</v>
      </c>
      <c r="H30" s="6">
        <v>568</v>
      </c>
      <c r="I30" s="6">
        <v>687</v>
      </c>
      <c r="J30" s="6"/>
      <c r="K30" s="6"/>
      <c r="L30" s="7"/>
      <c r="M30" s="8" t="s">
        <v>18</v>
      </c>
      <c r="N30" s="8" t="s">
        <v>36</v>
      </c>
      <c r="O30" s="8"/>
      <c r="P30" s="8" t="s">
        <v>19</v>
      </c>
    </row>
    <row r="31" spans="1:16" x14ac:dyDescent="0.2">
      <c r="A31" s="5">
        <v>8</v>
      </c>
      <c r="B31" s="5"/>
      <c r="C31" s="5">
        <v>4116</v>
      </c>
      <c r="D31" s="5">
        <v>888</v>
      </c>
      <c r="E31" s="5"/>
      <c r="F31" s="5"/>
      <c r="G31" s="5">
        <v>13015</v>
      </c>
      <c r="H31" s="6">
        <v>42</v>
      </c>
      <c r="I31" s="6">
        <v>19</v>
      </c>
      <c r="J31" s="6">
        <v>68</v>
      </c>
      <c r="K31" s="6">
        <v>68</v>
      </c>
      <c r="L31" s="7"/>
      <c r="M31" s="8" t="s">
        <v>18</v>
      </c>
      <c r="N31" s="8" t="s">
        <v>36</v>
      </c>
      <c r="O31" s="8"/>
      <c r="P31" s="8" t="s">
        <v>20</v>
      </c>
    </row>
    <row r="32" spans="1:16" x14ac:dyDescent="0.2">
      <c r="A32" s="5">
        <v>8</v>
      </c>
      <c r="B32" s="5"/>
      <c r="C32" s="5">
        <v>4116</v>
      </c>
      <c r="D32" s="5">
        <v>888</v>
      </c>
      <c r="E32" s="5"/>
      <c r="F32" s="5"/>
      <c r="G32" s="5">
        <v>13024</v>
      </c>
      <c r="H32" s="6"/>
      <c r="I32" s="6"/>
      <c r="J32" s="6">
        <v>303</v>
      </c>
      <c r="K32" s="6">
        <v>303</v>
      </c>
      <c r="L32" s="7"/>
      <c r="M32" s="8" t="s">
        <v>18</v>
      </c>
      <c r="N32" s="8" t="s">
        <v>36</v>
      </c>
      <c r="O32" s="8"/>
      <c r="P32" s="8" t="s">
        <v>21</v>
      </c>
    </row>
    <row r="33" spans="1:16" x14ac:dyDescent="0.2">
      <c r="A33" s="5">
        <v>8</v>
      </c>
      <c r="B33" s="5">
        <v>6171</v>
      </c>
      <c r="C33" s="5">
        <v>2111</v>
      </c>
      <c r="D33" s="5">
        <v>888</v>
      </c>
      <c r="E33" s="5"/>
      <c r="F33" s="5"/>
      <c r="G33" s="5"/>
      <c r="H33" s="6"/>
      <c r="I33" s="6">
        <v>121</v>
      </c>
      <c r="J33" s="6">
        <v>145.19999999999999</v>
      </c>
      <c r="K33" s="6"/>
      <c r="L33" s="7"/>
      <c r="M33" s="8" t="s">
        <v>28</v>
      </c>
      <c r="N33" s="8" t="s">
        <v>36</v>
      </c>
      <c r="O33" s="8" t="s">
        <v>29</v>
      </c>
      <c r="P33" s="8"/>
    </row>
    <row r="34" spans="1:16" x14ac:dyDescent="0.2">
      <c r="A34" s="5">
        <v>8</v>
      </c>
      <c r="B34" s="5">
        <v>6171</v>
      </c>
      <c r="C34" s="5">
        <v>2133</v>
      </c>
      <c r="D34" s="5">
        <v>888</v>
      </c>
      <c r="E34" s="5"/>
      <c r="F34" s="5"/>
      <c r="G34" s="5"/>
      <c r="H34" s="6">
        <v>8.4179999999999993</v>
      </c>
      <c r="I34" s="6">
        <v>5.1429999999999998</v>
      </c>
      <c r="J34" s="6">
        <v>1.954</v>
      </c>
      <c r="K34" s="6"/>
      <c r="L34" s="7"/>
      <c r="M34" s="8" t="s">
        <v>38</v>
      </c>
      <c r="N34" s="8" t="s">
        <v>36</v>
      </c>
      <c r="O34" s="8" t="s">
        <v>29</v>
      </c>
      <c r="P34" s="8"/>
    </row>
    <row r="35" spans="1:16" x14ac:dyDescent="0.2">
      <c r="A35" s="5">
        <v>8</v>
      </c>
      <c r="B35" s="5">
        <v>6171</v>
      </c>
      <c r="C35" s="5">
        <v>2310</v>
      </c>
      <c r="D35" s="5">
        <v>888</v>
      </c>
      <c r="E35" s="5"/>
      <c r="F35" s="5"/>
      <c r="G35" s="5"/>
      <c r="H35" s="6">
        <v>1.0880000000000001</v>
      </c>
      <c r="I35" s="6">
        <v>1.698</v>
      </c>
      <c r="J35" s="6">
        <v>0.59599999999999997</v>
      </c>
      <c r="K35" s="6"/>
      <c r="L35" s="7"/>
      <c r="M35" s="8" t="s">
        <v>39</v>
      </c>
      <c r="N35" s="8" t="s">
        <v>36</v>
      </c>
      <c r="O35" s="8" t="s">
        <v>29</v>
      </c>
      <c r="P35" s="8"/>
    </row>
    <row r="36" spans="1:16" x14ac:dyDescent="0.2">
      <c r="A36" s="5">
        <v>8</v>
      </c>
      <c r="B36" s="5">
        <v>6171</v>
      </c>
      <c r="C36" s="5">
        <v>2322</v>
      </c>
      <c r="D36" s="5">
        <v>888</v>
      </c>
      <c r="E36" s="5"/>
      <c r="F36" s="5"/>
      <c r="G36" s="5"/>
      <c r="H36" s="6"/>
      <c r="I36" s="6">
        <v>199.51747</v>
      </c>
      <c r="J36" s="6"/>
      <c r="K36" s="6"/>
      <c r="L36" s="7"/>
      <c r="M36" s="8" t="s">
        <v>40</v>
      </c>
      <c r="N36" s="8" t="s">
        <v>36</v>
      </c>
      <c r="O36" s="8" t="s">
        <v>29</v>
      </c>
      <c r="P36" s="8"/>
    </row>
    <row r="37" spans="1:16" x14ac:dyDescent="0.2">
      <c r="A37" s="5">
        <v>8</v>
      </c>
      <c r="B37" s="5">
        <v>6171</v>
      </c>
      <c r="C37" s="5">
        <v>2324</v>
      </c>
      <c r="D37" s="5">
        <v>888</v>
      </c>
      <c r="E37" s="5"/>
      <c r="F37" s="5"/>
      <c r="G37" s="5"/>
      <c r="H37" s="6">
        <v>120.53989</v>
      </c>
      <c r="I37" s="6">
        <v>13.398149999999999</v>
      </c>
      <c r="J37" s="6">
        <v>169.10194000000001</v>
      </c>
      <c r="K37" s="6"/>
      <c r="L37" s="7"/>
      <c r="M37" s="8" t="s">
        <v>30</v>
      </c>
      <c r="N37" s="8" t="s">
        <v>36</v>
      </c>
      <c r="O37" s="8" t="s">
        <v>29</v>
      </c>
      <c r="P37" s="8"/>
    </row>
    <row r="38" spans="1:16" x14ac:dyDescent="0.2">
      <c r="A38" s="5">
        <v>8</v>
      </c>
      <c r="B38" s="5">
        <v>6171</v>
      </c>
      <c r="C38" s="5">
        <v>2328</v>
      </c>
      <c r="D38" s="5">
        <v>888</v>
      </c>
      <c r="E38" s="5"/>
      <c r="F38" s="5"/>
      <c r="G38" s="5"/>
      <c r="H38" s="6"/>
      <c r="I38" s="6"/>
      <c r="J38" s="6">
        <v>8.27</v>
      </c>
      <c r="K38" s="6"/>
      <c r="L38" s="7"/>
      <c r="M38" s="8" t="s">
        <v>41</v>
      </c>
      <c r="N38" s="8" t="s">
        <v>36</v>
      </c>
      <c r="O38" s="8" t="s">
        <v>29</v>
      </c>
      <c r="P38" s="8"/>
    </row>
    <row r="39" spans="1:16" x14ac:dyDescent="0.2">
      <c r="A39" s="5">
        <v>8</v>
      </c>
      <c r="B39" s="5">
        <v>6171</v>
      </c>
      <c r="C39" s="5">
        <v>2329</v>
      </c>
      <c r="D39" s="5">
        <v>888</v>
      </c>
      <c r="E39" s="5"/>
      <c r="F39" s="5"/>
      <c r="G39" s="5"/>
      <c r="H39" s="6"/>
      <c r="I39" s="6">
        <v>5.0170000000000003</v>
      </c>
      <c r="J39" s="6">
        <v>20.22</v>
      </c>
      <c r="K39" s="6"/>
      <c r="L39" s="7"/>
      <c r="M39" s="8" t="s">
        <v>42</v>
      </c>
      <c r="N39" s="8" t="s">
        <v>36</v>
      </c>
      <c r="O39" s="8" t="s">
        <v>29</v>
      </c>
      <c r="P39" s="8"/>
    </row>
    <row r="40" spans="1:16" x14ac:dyDescent="0.2">
      <c r="A40" s="5"/>
      <c r="B40" s="5"/>
      <c r="C40" s="5"/>
      <c r="D40" s="5"/>
      <c r="E40" s="5"/>
      <c r="F40" s="5"/>
      <c r="G40" s="5"/>
      <c r="H40" s="6"/>
      <c r="I40" s="6"/>
      <c r="J40" s="6"/>
      <c r="K40" s="6"/>
      <c r="L40" s="7"/>
      <c r="M40" s="8"/>
      <c r="N40" s="8"/>
      <c r="O40" s="8"/>
      <c r="P40" s="8"/>
    </row>
    <row r="41" spans="1:16" x14ac:dyDescent="0.2">
      <c r="A41" s="9" t="s">
        <v>36</v>
      </c>
      <c r="B41" s="9"/>
      <c r="C41" s="9"/>
      <c r="D41" s="9"/>
      <c r="E41" s="9"/>
      <c r="F41" s="9"/>
      <c r="G41" s="9"/>
      <c r="H41" s="10">
        <f>SUM(H28:H40)</f>
        <v>740.04588999999999</v>
      </c>
      <c r="I41" s="10">
        <f t="shared" ref="I41:L41" si="4">SUM(I28:I40)</f>
        <v>1551.7736200000002</v>
      </c>
      <c r="J41" s="10">
        <f t="shared" si="4"/>
        <v>716.34194000000002</v>
      </c>
      <c r="K41" s="10">
        <f t="shared" si="4"/>
        <v>371</v>
      </c>
      <c r="L41" s="10">
        <f t="shared" si="4"/>
        <v>0</v>
      </c>
      <c r="M41" s="11"/>
      <c r="N41" s="11"/>
      <c r="O41" s="11"/>
      <c r="P41" s="11"/>
    </row>
    <row r="42" spans="1:16" x14ac:dyDescent="0.2">
      <c r="A42" s="5"/>
      <c r="B42" s="5"/>
      <c r="C42" s="5"/>
      <c r="D42" s="5"/>
      <c r="E42" s="5"/>
      <c r="F42" s="5"/>
      <c r="G42" s="5"/>
      <c r="H42" s="6"/>
      <c r="I42" s="6"/>
      <c r="J42" s="6"/>
      <c r="K42" s="6"/>
      <c r="L42" s="7"/>
      <c r="M42" s="8"/>
      <c r="N42" s="8"/>
      <c r="O42" s="8"/>
      <c r="P42" s="8"/>
    </row>
    <row r="43" spans="1:16" x14ac:dyDescent="0.2">
      <c r="A43" s="12" t="s">
        <v>43</v>
      </c>
      <c r="B43" s="12"/>
      <c r="C43" s="12"/>
      <c r="D43" s="12"/>
      <c r="E43" s="12"/>
      <c r="F43" s="12"/>
      <c r="G43" s="12"/>
      <c r="H43" s="13">
        <f>SUM(H41,H27,H23,H19,H15)</f>
        <v>4615.8403199999993</v>
      </c>
      <c r="I43" s="13">
        <f t="shared" ref="I43:L43" si="5">SUM(I41,I27,I23,I19,I15)</f>
        <v>5083.1271299999999</v>
      </c>
      <c r="J43" s="13">
        <f t="shared" si="5"/>
        <v>2892.6498000000001</v>
      </c>
      <c r="K43" s="13">
        <f t="shared" si="5"/>
        <v>4107</v>
      </c>
      <c r="L43" s="13">
        <f t="shared" si="5"/>
        <v>3081</v>
      </c>
      <c r="M43" s="14"/>
      <c r="N43" s="14"/>
      <c r="O43" s="14"/>
      <c r="P43" s="14"/>
    </row>
    <row r="44" spans="1:16" x14ac:dyDescent="0.2">
      <c r="A44" s="5"/>
      <c r="B44" s="5"/>
      <c r="C44" s="5"/>
      <c r="D44" s="5"/>
      <c r="E44" s="5"/>
      <c r="F44" s="5"/>
      <c r="G44" s="5"/>
      <c r="H44" s="6"/>
      <c r="I44" s="6"/>
      <c r="J44" s="6"/>
      <c r="K44" s="6"/>
      <c r="L44" s="7"/>
      <c r="M44" s="8"/>
      <c r="N44" s="8"/>
      <c r="O44" s="8"/>
      <c r="P44" s="8"/>
    </row>
    <row r="45" spans="1:16" x14ac:dyDescent="0.2">
      <c r="A45" s="5">
        <v>8</v>
      </c>
      <c r="B45" s="5">
        <v>5213</v>
      </c>
      <c r="C45" s="5">
        <v>5132</v>
      </c>
      <c r="D45" s="5"/>
      <c r="E45" s="5"/>
      <c r="F45" s="5"/>
      <c r="G45" s="5"/>
      <c r="H45" s="6">
        <v>1247.7031099999999</v>
      </c>
      <c r="I45" s="6">
        <v>415.93959999999998</v>
      </c>
      <c r="J45" s="6"/>
      <c r="K45" s="6"/>
      <c r="L45" s="7"/>
      <c r="M45" s="8" t="s">
        <v>44</v>
      </c>
      <c r="N45" s="8"/>
      <c r="O45" s="8" t="s">
        <v>25</v>
      </c>
      <c r="P45" s="8"/>
    </row>
    <row r="46" spans="1:16" x14ac:dyDescent="0.2">
      <c r="A46" s="5">
        <v>8</v>
      </c>
      <c r="B46" s="5">
        <v>5213</v>
      </c>
      <c r="C46" s="5">
        <v>5133</v>
      </c>
      <c r="D46" s="5"/>
      <c r="E46" s="5"/>
      <c r="F46" s="5"/>
      <c r="G46" s="5"/>
      <c r="H46" s="6"/>
      <c r="I46" s="6">
        <v>498.7</v>
      </c>
      <c r="J46" s="6">
        <v>195</v>
      </c>
      <c r="K46" s="6">
        <v>195</v>
      </c>
      <c r="L46" s="7"/>
      <c r="M46" s="8" t="s">
        <v>45</v>
      </c>
      <c r="N46" s="8"/>
      <c r="O46" s="8" t="s">
        <v>25</v>
      </c>
      <c r="P46" s="8"/>
    </row>
    <row r="47" spans="1:16" x14ac:dyDescent="0.2">
      <c r="A47" s="5">
        <v>8</v>
      </c>
      <c r="B47" s="5">
        <v>5213</v>
      </c>
      <c r="C47" s="5">
        <v>5137</v>
      </c>
      <c r="D47" s="5"/>
      <c r="E47" s="5"/>
      <c r="F47" s="5"/>
      <c r="G47" s="5"/>
      <c r="H47" s="6">
        <v>56.246000000000002</v>
      </c>
      <c r="I47" s="6"/>
      <c r="J47" s="6"/>
      <c r="K47" s="6"/>
      <c r="L47" s="7"/>
      <c r="M47" s="8" t="s">
        <v>46</v>
      </c>
      <c r="N47" s="8"/>
      <c r="O47" s="8" t="s">
        <v>25</v>
      </c>
      <c r="P47" s="8"/>
    </row>
    <row r="48" spans="1:16" x14ac:dyDescent="0.2">
      <c r="A48" s="5">
        <v>8</v>
      </c>
      <c r="B48" s="5">
        <v>5213</v>
      </c>
      <c r="C48" s="5">
        <v>5139</v>
      </c>
      <c r="D48" s="5"/>
      <c r="E48" s="5"/>
      <c r="F48" s="5"/>
      <c r="G48" s="5"/>
      <c r="H48" s="6">
        <v>35.652999999999999</v>
      </c>
      <c r="I48" s="6"/>
      <c r="J48" s="6"/>
      <c r="K48" s="6"/>
      <c r="L48" s="7"/>
      <c r="M48" s="8" t="s">
        <v>47</v>
      </c>
      <c r="N48" s="8"/>
      <c r="O48" s="8" t="s">
        <v>25</v>
      </c>
      <c r="P48" s="8"/>
    </row>
    <row r="49" spans="1:16" x14ac:dyDescent="0.2">
      <c r="A49" s="5">
        <v>8</v>
      </c>
      <c r="B49" s="5">
        <v>5213</v>
      </c>
      <c r="C49" s="5">
        <v>5169</v>
      </c>
      <c r="D49" s="5"/>
      <c r="E49" s="5"/>
      <c r="F49" s="5"/>
      <c r="G49" s="5"/>
      <c r="H49" s="6">
        <v>5.15435</v>
      </c>
      <c r="I49" s="6">
        <v>298.39</v>
      </c>
      <c r="J49" s="6"/>
      <c r="K49" s="6"/>
      <c r="L49" s="7"/>
      <c r="M49" s="8" t="s">
        <v>48</v>
      </c>
      <c r="N49" s="8"/>
      <c r="O49" s="8" t="s">
        <v>25</v>
      </c>
      <c r="P49" s="8"/>
    </row>
    <row r="50" spans="1:16" x14ac:dyDescent="0.2">
      <c r="A50" s="5">
        <v>8</v>
      </c>
      <c r="B50" s="5">
        <v>5213</v>
      </c>
      <c r="C50" s="5">
        <v>5171</v>
      </c>
      <c r="D50" s="5"/>
      <c r="E50" s="5"/>
      <c r="F50" s="5"/>
      <c r="G50" s="5"/>
      <c r="H50" s="6"/>
      <c r="I50" s="6"/>
      <c r="J50" s="6">
        <v>5.1609999999999996</v>
      </c>
      <c r="K50" s="6">
        <v>10</v>
      </c>
      <c r="L50" s="7"/>
      <c r="M50" s="8" t="s">
        <v>49</v>
      </c>
      <c r="N50" s="8"/>
      <c r="O50" s="8" t="s">
        <v>25</v>
      </c>
      <c r="P50" s="8"/>
    </row>
    <row r="51" spans="1:16" x14ac:dyDescent="0.2">
      <c r="A51" s="5">
        <v>8</v>
      </c>
      <c r="B51" s="5">
        <v>5213</v>
      </c>
      <c r="C51" s="5">
        <v>5903</v>
      </c>
      <c r="D51" s="5"/>
      <c r="E51" s="5"/>
      <c r="F51" s="5"/>
      <c r="G51" s="5"/>
      <c r="H51" s="6"/>
      <c r="I51" s="6"/>
      <c r="J51" s="6"/>
      <c r="K51" s="6">
        <v>295</v>
      </c>
      <c r="L51" s="7">
        <v>500</v>
      </c>
      <c r="M51" s="8" t="s">
        <v>50</v>
      </c>
      <c r="N51" s="8"/>
      <c r="O51" s="8" t="s">
        <v>25</v>
      </c>
      <c r="P51" s="8"/>
    </row>
    <row r="52" spans="1:16" x14ac:dyDescent="0.2">
      <c r="A52" s="5">
        <v>8</v>
      </c>
      <c r="B52" s="5">
        <v>6112</v>
      </c>
      <c r="C52" s="5">
        <v>5139</v>
      </c>
      <c r="D52" s="5"/>
      <c r="E52" s="5"/>
      <c r="F52" s="5"/>
      <c r="G52" s="5"/>
      <c r="H52" s="6">
        <v>0.5</v>
      </c>
      <c r="I52" s="6">
        <v>2</v>
      </c>
      <c r="J52" s="6"/>
      <c r="K52" s="6"/>
      <c r="L52" s="7"/>
      <c r="M52" s="8" t="s">
        <v>47</v>
      </c>
      <c r="N52" s="8"/>
      <c r="O52" s="8" t="s">
        <v>51</v>
      </c>
      <c r="P52" s="8"/>
    </row>
    <row r="53" spans="1:16" x14ac:dyDescent="0.2">
      <c r="A53" s="5">
        <v>8</v>
      </c>
      <c r="B53" s="5">
        <v>6112</v>
      </c>
      <c r="C53" s="5">
        <v>5169</v>
      </c>
      <c r="D53" s="5"/>
      <c r="E53" s="5"/>
      <c r="F53" s="5"/>
      <c r="G53" s="5"/>
      <c r="H53" s="6">
        <v>6.2329299999999996</v>
      </c>
      <c r="I53" s="6">
        <v>9.1170000000000009</v>
      </c>
      <c r="J53" s="6">
        <v>1.5</v>
      </c>
      <c r="K53" s="6">
        <v>20</v>
      </c>
      <c r="L53" s="7">
        <v>20</v>
      </c>
      <c r="M53" s="8" t="s">
        <v>48</v>
      </c>
      <c r="N53" s="8"/>
      <c r="O53" s="8" t="s">
        <v>51</v>
      </c>
      <c r="P53" s="8"/>
    </row>
    <row r="54" spans="1:16" x14ac:dyDescent="0.2">
      <c r="A54" s="5">
        <v>8</v>
      </c>
      <c r="B54" s="5">
        <v>6112</v>
      </c>
      <c r="C54" s="5">
        <v>5175</v>
      </c>
      <c r="D54" s="5"/>
      <c r="E54" s="5"/>
      <c r="F54" s="5"/>
      <c r="G54" s="5"/>
      <c r="H54" s="6">
        <v>18.824000000000002</v>
      </c>
      <c r="I54" s="6">
        <v>18.012</v>
      </c>
      <c r="J54" s="6">
        <v>7.46</v>
      </c>
      <c r="K54" s="6">
        <v>35</v>
      </c>
      <c r="L54" s="7">
        <v>35</v>
      </c>
      <c r="M54" s="8" t="s">
        <v>52</v>
      </c>
      <c r="N54" s="8"/>
      <c r="O54" s="8" t="s">
        <v>51</v>
      </c>
      <c r="P54" s="8"/>
    </row>
    <row r="55" spans="1:16" x14ac:dyDescent="0.2">
      <c r="A55" s="5">
        <v>8</v>
      </c>
      <c r="B55" s="5">
        <v>6171</v>
      </c>
      <c r="C55" s="5">
        <v>5132</v>
      </c>
      <c r="D55" s="5"/>
      <c r="E55" s="5"/>
      <c r="F55" s="5"/>
      <c r="G55" s="5"/>
      <c r="H55" s="6">
        <v>47.046930000000003</v>
      </c>
      <c r="I55" s="6">
        <v>5.7436299999999996</v>
      </c>
      <c r="J55" s="6">
        <v>26.069489999999998</v>
      </c>
      <c r="K55" s="6">
        <v>89</v>
      </c>
      <c r="L55" s="7">
        <v>90</v>
      </c>
      <c r="M55" s="8" t="s">
        <v>44</v>
      </c>
      <c r="N55" s="8"/>
      <c r="O55" s="8" t="s">
        <v>29</v>
      </c>
      <c r="P55" s="8"/>
    </row>
    <row r="56" spans="1:16" x14ac:dyDescent="0.2">
      <c r="A56" s="5">
        <v>8</v>
      </c>
      <c r="B56" s="5">
        <v>6171</v>
      </c>
      <c r="C56" s="5">
        <v>5132</v>
      </c>
      <c r="D56" s="5"/>
      <c r="E56" s="5"/>
      <c r="F56" s="5"/>
      <c r="G56" s="5">
        <v>13011</v>
      </c>
      <c r="H56" s="6">
        <v>25</v>
      </c>
      <c r="I56" s="6">
        <v>30</v>
      </c>
      <c r="J56" s="6"/>
      <c r="K56" s="6"/>
      <c r="L56" s="7"/>
      <c r="M56" s="8" t="s">
        <v>44</v>
      </c>
      <c r="N56" s="8"/>
      <c r="O56" s="8" t="s">
        <v>29</v>
      </c>
      <c r="P56" s="8" t="s">
        <v>19</v>
      </c>
    </row>
    <row r="57" spans="1:16" x14ac:dyDescent="0.2">
      <c r="A57" s="5">
        <v>8</v>
      </c>
      <c r="B57" s="5">
        <v>6171</v>
      </c>
      <c r="C57" s="5">
        <v>5132</v>
      </c>
      <c r="D57" s="5"/>
      <c r="E57" s="5"/>
      <c r="F57" s="5"/>
      <c r="G57" s="5">
        <v>13015</v>
      </c>
      <c r="H57" s="6">
        <v>12</v>
      </c>
      <c r="I57" s="6">
        <v>20</v>
      </c>
      <c r="J57" s="6"/>
      <c r="K57" s="6">
        <v>30</v>
      </c>
      <c r="L57" s="7"/>
      <c r="M57" s="8" t="s">
        <v>44</v>
      </c>
      <c r="N57" s="8"/>
      <c r="O57" s="8" t="s">
        <v>29</v>
      </c>
      <c r="P57" s="8" t="s">
        <v>20</v>
      </c>
    </row>
    <row r="58" spans="1:16" x14ac:dyDescent="0.2">
      <c r="A58" s="5">
        <v>8</v>
      </c>
      <c r="B58" s="5">
        <v>6171</v>
      </c>
      <c r="C58" s="5">
        <v>5132</v>
      </c>
      <c r="D58" s="5"/>
      <c r="E58" s="5"/>
      <c r="F58" s="5"/>
      <c r="G58" s="5">
        <v>13024</v>
      </c>
      <c r="H58" s="6"/>
      <c r="I58" s="6"/>
      <c r="J58" s="6"/>
      <c r="K58" s="6">
        <v>30</v>
      </c>
      <c r="L58" s="7"/>
      <c r="M58" s="8" t="s">
        <v>44</v>
      </c>
      <c r="N58" s="8"/>
      <c r="O58" s="8" t="s">
        <v>29</v>
      </c>
      <c r="P58" s="8" t="s">
        <v>21</v>
      </c>
    </row>
    <row r="59" spans="1:16" x14ac:dyDescent="0.2">
      <c r="A59" s="5">
        <v>8</v>
      </c>
      <c r="B59" s="5">
        <v>6171</v>
      </c>
      <c r="C59" s="5">
        <v>5133</v>
      </c>
      <c r="D59" s="5"/>
      <c r="E59" s="5"/>
      <c r="F59" s="5"/>
      <c r="G59" s="5"/>
      <c r="H59" s="6"/>
      <c r="I59" s="6"/>
      <c r="J59" s="6">
        <v>5.8339999999999996</v>
      </c>
      <c r="K59" s="6">
        <v>6</v>
      </c>
      <c r="L59" s="7">
        <v>10</v>
      </c>
      <c r="M59" s="8" t="s">
        <v>45</v>
      </c>
      <c r="N59" s="8"/>
      <c r="O59" s="8" t="s">
        <v>29</v>
      </c>
      <c r="P59" s="8"/>
    </row>
    <row r="60" spans="1:16" x14ac:dyDescent="0.2">
      <c r="A60" s="5">
        <v>8</v>
      </c>
      <c r="B60" s="5">
        <v>6171</v>
      </c>
      <c r="C60" s="5">
        <v>5133</v>
      </c>
      <c r="D60" s="5"/>
      <c r="E60" s="5"/>
      <c r="F60" s="5"/>
      <c r="G60" s="5">
        <v>13015</v>
      </c>
      <c r="H60" s="6"/>
      <c r="I60" s="6">
        <v>2</v>
      </c>
      <c r="J60" s="6"/>
      <c r="K60" s="6">
        <v>5</v>
      </c>
      <c r="L60" s="7"/>
      <c r="M60" s="8" t="s">
        <v>45</v>
      </c>
      <c r="N60" s="8"/>
      <c r="O60" s="8" t="s">
        <v>29</v>
      </c>
      <c r="P60" s="8" t="s">
        <v>20</v>
      </c>
    </row>
    <row r="61" spans="1:16" x14ac:dyDescent="0.2">
      <c r="A61" s="5">
        <v>8</v>
      </c>
      <c r="B61" s="5">
        <v>6171</v>
      </c>
      <c r="C61" s="5">
        <v>5136</v>
      </c>
      <c r="D61" s="5"/>
      <c r="E61" s="5"/>
      <c r="F61" s="5"/>
      <c r="G61" s="5"/>
      <c r="H61" s="6">
        <v>85.925690000000003</v>
      </c>
      <c r="I61" s="6">
        <v>78.290130000000005</v>
      </c>
      <c r="J61" s="6">
        <v>37.679409999999997</v>
      </c>
      <c r="K61" s="6">
        <v>90</v>
      </c>
      <c r="L61" s="7">
        <v>90</v>
      </c>
      <c r="M61" s="8" t="s">
        <v>53</v>
      </c>
      <c r="N61" s="8"/>
      <c r="O61" s="8" t="s">
        <v>29</v>
      </c>
      <c r="P61" s="8"/>
    </row>
    <row r="62" spans="1:16" x14ac:dyDescent="0.2">
      <c r="A62" s="5">
        <v>8</v>
      </c>
      <c r="B62" s="5">
        <v>6171</v>
      </c>
      <c r="C62" s="5">
        <v>5136</v>
      </c>
      <c r="D62" s="5"/>
      <c r="E62" s="5"/>
      <c r="F62" s="5"/>
      <c r="G62" s="5">
        <v>13011</v>
      </c>
      <c r="H62" s="6">
        <v>5</v>
      </c>
      <c r="I62" s="6">
        <v>7</v>
      </c>
      <c r="J62" s="6"/>
      <c r="K62" s="6"/>
      <c r="L62" s="7"/>
      <c r="M62" s="8" t="s">
        <v>53</v>
      </c>
      <c r="N62" s="8"/>
      <c r="O62" s="8" t="s">
        <v>29</v>
      </c>
      <c r="P62" s="8" t="s">
        <v>19</v>
      </c>
    </row>
    <row r="63" spans="1:16" x14ac:dyDescent="0.2">
      <c r="A63" s="5">
        <v>8</v>
      </c>
      <c r="B63" s="5">
        <v>6171</v>
      </c>
      <c r="C63" s="5">
        <v>5136</v>
      </c>
      <c r="D63" s="5"/>
      <c r="E63" s="5"/>
      <c r="F63" s="5"/>
      <c r="G63" s="5">
        <v>13024</v>
      </c>
      <c r="H63" s="6"/>
      <c r="I63" s="6"/>
      <c r="J63" s="6"/>
      <c r="K63" s="6">
        <v>10</v>
      </c>
      <c r="L63" s="7"/>
      <c r="M63" s="8" t="s">
        <v>53</v>
      </c>
      <c r="N63" s="8"/>
      <c r="O63" s="8" t="s">
        <v>29</v>
      </c>
      <c r="P63" s="8" t="s">
        <v>21</v>
      </c>
    </row>
    <row r="64" spans="1:16" x14ac:dyDescent="0.2">
      <c r="A64" s="5">
        <v>8</v>
      </c>
      <c r="B64" s="5">
        <v>6171</v>
      </c>
      <c r="C64" s="5">
        <v>5139</v>
      </c>
      <c r="D64" s="5"/>
      <c r="E64" s="5"/>
      <c r="F64" s="5"/>
      <c r="G64" s="5"/>
      <c r="H64" s="6">
        <v>22.401</v>
      </c>
      <c r="I64" s="6">
        <v>44.112000000000002</v>
      </c>
      <c r="J64" s="6">
        <v>16.0657</v>
      </c>
      <c r="K64" s="6">
        <v>20</v>
      </c>
      <c r="L64" s="7">
        <v>50</v>
      </c>
      <c r="M64" s="8" t="s">
        <v>47</v>
      </c>
      <c r="N64" s="8"/>
      <c r="O64" s="8" t="s">
        <v>29</v>
      </c>
      <c r="P64" s="8"/>
    </row>
    <row r="65" spans="1:16" x14ac:dyDescent="0.2">
      <c r="A65" s="5">
        <v>8</v>
      </c>
      <c r="B65" s="5">
        <v>6171</v>
      </c>
      <c r="C65" s="5">
        <v>5161</v>
      </c>
      <c r="D65" s="5"/>
      <c r="E65" s="5"/>
      <c r="F65" s="5"/>
      <c r="G65" s="5"/>
      <c r="H65" s="6">
        <v>1397.4124400000001</v>
      </c>
      <c r="I65" s="6">
        <v>1553.6637000000001</v>
      </c>
      <c r="J65" s="6">
        <v>1124.4065000000001</v>
      </c>
      <c r="K65" s="6">
        <v>1800</v>
      </c>
      <c r="L65" s="7">
        <v>2200</v>
      </c>
      <c r="M65" s="8" t="s">
        <v>54</v>
      </c>
      <c r="N65" s="8"/>
      <c r="O65" s="8" t="s">
        <v>29</v>
      </c>
      <c r="P65" s="8"/>
    </row>
    <row r="66" spans="1:16" x14ac:dyDescent="0.2">
      <c r="A66" s="5">
        <v>8</v>
      </c>
      <c r="B66" s="5">
        <v>6171</v>
      </c>
      <c r="C66" s="5">
        <v>5161</v>
      </c>
      <c r="D66" s="5"/>
      <c r="E66" s="5"/>
      <c r="F66" s="5"/>
      <c r="G66" s="5">
        <v>13011</v>
      </c>
      <c r="H66" s="6">
        <v>21</v>
      </c>
      <c r="I66" s="6">
        <v>25</v>
      </c>
      <c r="J66" s="6"/>
      <c r="K66" s="6"/>
      <c r="L66" s="7"/>
      <c r="M66" s="8" t="s">
        <v>54</v>
      </c>
      <c r="N66" s="8"/>
      <c r="O66" s="8" t="s">
        <v>29</v>
      </c>
      <c r="P66" s="8" t="s">
        <v>19</v>
      </c>
    </row>
    <row r="67" spans="1:16" x14ac:dyDescent="0.2">
      <c r="A67" s="5">
        <v>8</v>
      </c>
      <c r="B67" s="5">
        <v>6171</v>
      </c>
      <c r="C67" s="5">
        <v>5161</v>
      </c>
      <c r="D67" s="5"/>
      <c r="E67" s="5"/>
      <c r="F67" s="5"/>
      <c r="G67" s="5">
        <v>13024</v>
      </c>
      <c r="H67" s="6"/>
      <c r="I67" s="6"/>
      <c r="J67" s="6"/>
      <c r="K67" s="6">
        <v>20</v>
      </c>
      <c r="L67" s="7"/>
      <c r="M67" s="8" t="s">
        <v>54</v>
      </c>
      <c r="N67" s="8"/>
      <c r="O67" s="8" t="s">
        <v>29</v>
      </c>
      <c r="P67" s="8" t="s">
        <v>21</v>
      </c>
    </row>
    <row r="68" spans="1:16" x14ac:dyDescent="0.2">
      <c r="A68" s="5">
        <v>8</v>
      </c>
      <c r="B68" s="5">
        <v>6171</v>
      </c>
      <c r="C68" s="5">
        <v>5167</v>
      </c>
      <c r="D68" s="5"/>
      <c r="E68" s="5"/>
      <c r="F68" s="5"/>
      <c r="G68" s="5"/>
      <c r="H68" s="6">
        <v>996.48824999999999</v>
      </c>
      <c r="I68" s="6">
        <v>1610.97876</v>
      </c>
      <c r="J68" s="6">
        <v>681.9597</v>
      </c>
      <c r="K68" s="6">
        <v>1700</v>
      </c>
      <c r="L68" s="7">
        <v>1800</v>
      </c>
      <c r="M68" s="8" t="s">
        <v>55</v>
      </c>
      <c r="N68" s="8"/>
      <c r="O68" s="8" t="s">
        <v>29</v>
      </c>
      <c r="P68" s="8"/>
    </row>
    <row r="69" spans="1:16" x14ac:dyDescent="0.2">
      <c r="A69" s="5">
        <v>8</v>
      </c>
      <c r="B69" s="5">
        <v>6171</v>
      </c>
      <c r="C69" s="5">
        <v>5167</v>
      </c>
      <c r="D69" s="5"/>
      <c r="E69" s="5"/>
      <c r="F69" s="5"/>
      <c r="G69" s="5">
        <v>13011</v>
      </c>
      <c r="H69" s="6">
        <v>143</v>
      </c>
      <c r="I69" s="6">
        <v>252</v>
      </c>
      <c r="J69" s="6"/>
      <c r="K69" s="6"/>
      <c r="L69" s="7"/>
      <c r="M69" s="8" t="s">
        <v>55</v>
      </c>
      <c r="N69" s="8"/>
      <c r="O69" s="8" t="s">
        <v>29</v>
      </c>
      <c r="P69" s="8" t="s">
        <v>19</v>
      </c>
    </row>
    <row r="70" spans="1:16" x14ac:dyDescent="0.2">
      <c r="A70" s="5">
        <v>8</v>
      </c>
      <c r="B70" s="5">
        <v>6171</v>
      </c>
      <c r="C70" s="5">
        <v>5167</v>
      </c>
      <c r="D70" s="5"/>
      <c r="E70" s="5"/>
      <c r="F70" s="5"/>
      <c r="G70" s="5">
        <v>13015</v>
      </c>
      <c r="H70" s="6">
        <v>39</v>
      </c>
      <c r="I70" s="6">
        <v>62.7</v>
      </c>
      <c r="J70" s="6"/>
      <c r="K70" s="6">
        <v>110</v>
      </c>
      <c r="L70" s="7"/>
      <c r="M70" s="8" t="s">
        <v>55</v>
      </c>
      <c r="N70" s="8"/>
      <c r="O70" s="8" t="s">
        <v>29</v>
      </c>
      <c r="P70" s="8" t="s">
        <v>20</v>
      </c>
    </row>
    <row r="71" spans="1:16" x14ac:dyDescent="0.2">
      <c r="A71" s="5">
        <v>8</v>
      </c>
      <c r="B71" s="5">
        <v>6171</v>
      </c>
      <c r="C71" s="5">
        <v>5167</v>
      </c>
      <c r="D71" s="5"/>
      <c r="E71" s="5"/>
      <c r="F71" s="5"/>
      <c r="G71" s="5">
        <v>13024</v>
      </c>
      <c r="H71" s="6"/>
      <c r="I71" s="6"/>
      <c r="J71" s="6"/>
      <c r="K71" s="6">
        <v>380</v>
      </c>
      <c r="L71" s="7"/>
      <c r="M71" s="8" t="s">
        <v>55</v>
      </c>
      <c r="N71" s="8"/>
      <c r="O71" s="8" t="s">
        <v>29</v>
      </c>
      <c r="P71" s="8" t="s">
        <v>21</v>
      </c>
    </row>
    <row r="72" spans="1:16" x14ac:dyDescent="0.2">
      <c r="A72" s="5">
        <v>8</v>
      </c>
      <c r="B72" s="5">
        <v>6171</v>
      </c>
      <c r="C72" s="5">
        <v>5173</v>
      </c>
      <c r="D72" s="5"/>
      <c r="E72" s="5"/>
      <c r="F72" s="5"/>
      <c r="G72" s="5"/>
      <c r="H72" s="6">
        <v>122.145</v>
      </c>
      <c r="I72" s="6">
        <v>136.94</v>
      </c>
      <c r="J72" s="6">
        <v>90.638000000000005</v>
      </c>
      <c r="K72" s="6">
        <v>500</v>
      </c>
      <c r="L72" s="7">
        <v>300</v>
      </c>
      <c r="M72" s="8" t="s">
        <v>56</v>
      </c>
      <c r="N72" s="8"/>
      <c r="O72" s="8" t="s">
        <v>29</v>
      </c>
      <c r="P72" s="8"/>
    </row>
    <row r="73" spans="1:16" x14ac:dyDescent="0.2">
      <c r="A73" s="5">
        <v>8</v>
      </c>
      <c r="B73" s="5">
        <v>6171</v>
      </c>
      <c r="C73" s="5">
        <v>5173</v>
      </c>
      <c r="D73" s="5"/>
      <c r="E73" s="5"/>
      <c r="F73" s="5"/>
      <c r="G73" s="5">
        <v>13011</v>
      </c>
      <c r="H73" s="6">
        <v>35</v>
      </c>
      <c r="I73" s="6">
        <v>15</v>
      </c>
      <c r="J73" s="6"/>
      <c r="K73" s="6"/>
      <c r="L73" s="7"/>
      <c r="M73" s="8" t="s">
        <v>56</v>
      </c>
      <c r="N73" s="8"/>
      <c r="O73" s="8" t="s">
        <v>29</v>
      </c>
      <c r="P73" s="8" t="s">
        <v>19</v>
      </c>
    </row>
    <row r="74" spans="1:16" x14ac:dyDescent="0.2">
      <c r="A74" s="5">
        <v>8</v>
      </c>
      <c r="B74" s="5">
        <v>6171</v>
      </c>
      <c r="C74" s="5">
        <v>5173</v>
      </c>
      <c r="D74" s="5"/>
      <c r="E74" s="5"/>
      <c r="F74" s="5"/>
      <c r="G74" s="5">
        <v>13015</v>
      </c>
      <c r="H74" s="6">
        <v>8</v>
      </c>
      <c r="I74" s="6">
        <v>6</v>
      </c>
      <c r="J74" s="6">
        <v>1.19</v>
      </c>
      <c r="K74" s="6">
        <v>10</v>
      </c>
      <c r="L74" s="7"/>
      <c r="M74" s="8" t="s">
        <v>56</v>
      </c>
      <c r="N74" s="8"/>
      <c r="O74" s="8" t="s">
        <v>29</v>
      </c>
      <c r="P74" s="8" t="s">
        <v>20</v>
      </c>
    </row>
    <row r="75" spans="1:16" x14ac:dyDescent="0.2">
      <c r="A75" s="5">
        <v>8</v>
      </c>
      <c r="B75" s="5">
        <v>6171</v>
      </c>
      <c r="C75" s="5">
        <v>5173</v>
      </c>
      <c r="D75" s="5"/>
      <c r="E75" s="5"/>
      <c r="F75" s="5"/>
      <c r="G75" s="5">
        <v>13024</v>
      </c>
      <c r="H75" s="6"/>
      <c r="I75" s="6"/>
      <c r="J75" s="6"/>
      <c r="K75" s="6">
        <v>25</v>
      </c>
      <c r="L75" s="7"/>
      <c r="M75" s="8" t="s">
        <v>56</v>
      </c>
      <c r="N75" s="8"/>
      <c r="O75" s="8" t="s">
        <v>29</v>
      </c>
      <c r="P75" s="8" t="s">
        <v>21</v>
      </c>
    </row>
    <row r="76" spans="1:16" x14ac:dyDescent="0.2">
      <c r="A76" s="5">
        <v>8</v>
      </c>
      <c r="B76" s="5">
        <v>6171</v>
      </c>
      <c r="C76" s="5">
        <v>5175</v>
      </c>
      <c r="D76" s="5"/>
      <c r="E76" s="5"/>
      <c r="F76" s="5"/>
      <c r="G76" s="5"/>
      <c r="H76" s="6">
        <v>273.18128999999999</v>
      </c>
      <c r="I76" s="6">
        <v>281.22019</v>
      </c>
      <c r="J76" s="6">
        <v>138.96009000000001</v>
      </c>
      <c r="K76" s="6">
        <v>400</v>
      </c>
      <c r="L76" s="7">
        <v>400</v>
      </c>
      <c r="M76" s="8" t="s">
        <v>52</v>
      </c>
      <c r="N76" s="8"/>
      <c r="O76" s="8" t="s">
        <v>29</v>
      </c>
      <c r="P76" s="8"/>
    </row>
    <row r="77" spans="1:16" x14ac:dyDescent="0.2">
      <c r="A77" s="5">
        <v>8</v>
      </c>
      <c r="B77" s="5">
        <v>6171</v>
      </c>
      <c r="C77" s="5">
        <v>5194</v>
      </c>
      <c r="D77" s="5"/>
      <c r="E77" s="5"/>
      <c r="F77" s="5"/>
      <c r="G77" s="5"/>
      <c r="H77" s="6">
        <v>141</v>
      </c>
      <c r="I77" s="6">
        <v>143.99799999999999</v>
      </c>
      <c r="J77" s="6">
        <v>56</v>
      </c>
      <c r="K77" s="6">
        <v>220</v>
      </c>
      <c r="L77" s="7">
        <v>200</v>
      </c>
      <c r="M77" s="8" t="s">
        <v>57</v>
      </c>
      <c r="N77" s="8"/>
      <c r="O77" s="8" t="s">
        <v>29</v>
      </c>
      <c r="P77" s="8"/>
    </row>
    <row r="78" spans="1:16" x14ac:dyDescent="0.2">
      <c r="A78" s="5">
        <v>8</v>
      </c>
      <c r="B78" s="5">
        <v>6171</v>
      </c>
      <c r="C78" s="5">
        <v>5499</v>
      </c>
      <c r="D78" s="5"/>
      <c r="E78" s="5"/>
      <c r="F78" s="5"/>
      <c r="G78" s="5"/>
      <c r="H78" s="6">
        <v>55</v>
      </c>
      <c r="I78" s="6">
        <v>45</v>
      </c>
      <c r="J78" s="6">
        <v>40</v>
      </c>
      <c r="K78" s="6">
        <v>150</v>
      </c>
      <c r="L78" s="7">
        <v>150</v>
      </c>
      <c r="M78" s="8" t="s">
        <v>58</v>
      </c>
      <c r="N78" s="8"/>
      <c r="O78" s="8" t="s">
        <v>29</v>
      </c>
      <c r="P78" s="8"/>
    </row>
    <row r="79" spans="1:16" x14ac:dyDescent="0.2">
      <c r="A79" s="5">
        <v>8</v>
      </c>
      <c r="B79" s="5">
        <v>6171</v>
      </c>
      <c r="C79" s="5">
        <v>5660</v>
      </c>
      <c r="D79" s="5"/>
      <c r="E79" s="5"/>
      <c r="F79" s="5"/>
      <c r="G79" s="5"/>
      <c r="H79" s="6"/>
      <c r="I79" s="6"/>
      <c r="J79" s="6">
        <v>15</v>
      </c>
      <c r="K79" s="6">
        <v>90</v>
      </c>
      <c r="L79" s="7">
        <v>90</v>
      </c>
      <c r="M79" s="8" t="s">
        <v>59</v>
      </c>
      <c r="N79" s="8"/>
      <c r="O79" s="8" t="s">
        <v>29</v>
      </c>
      <c r="P79" s="8"/>
    </row>
    <row r="80" spans="1:16" x14ac:dyDescent="0.2">
      <c r="A80" s="5">
        <v>8</v>
      </c>
      <c r="B80" s="5">
        <v>6221</v>
      </c>
      <c r="C80" s="5">
        <v>5169</v>
      </c>
      <c r="D80" s="5"/>
      <c r="E80" s="5"/>
      <c r="F80" s="5"/>
      <c r="G80" s="5"/>
      <c r="H80" s="6"/>
      <c r="I80" s="6"/>
      <c r="J80" s="6">
        <v>42.748980000000003</v>
      </c>
      <c r="K80" s="6">
        <v>9950</v>
      </c>
      <c r="L80" s="7"/>
      <c r="M80" s="8" t="s">
        <v>48</v>
      </c>
      <c r="N80" s="8"/>
      <c r="O80" s="8" t="s">
        <v>60</v>
      </c>
      <c r="P80" s="8"/>
    </row>
    <row r="81" spans="1:16" x14ac:dyDescent="0.2">
      <c r="A81" s="5">
        <v>8</v>
      </c>
      <c r="B81" s="5">
        <v>6310</v>
      </c>
      <c r="C81" s="5">
        <v>5142</v>
      </c>
      <c r="D81" s="5"/>
      <c r="E81" s="5"/>
      <c r="F81" s="5"/>
      <c r="G81" s="5"/>
      <c r="H81" s="6">
        <v>-0.46764</v>
      </c>
      <c r="I81" s="6"/>
      <c r="J81" s="6"/>
      <c r="K81" s="6">
        <v>3</v>
      </c>
      <c r="L81" s="7">
        <v>3</v>
      </c>
      <c r="M81" s="8" t="s">
        <v>61</v>
      </c>
      <c r="N81" s="8"/>
      <c r="O81" s="8" t="s">
        <v>62</v>
      </c>
      <c r="P81" s="8"/>
    </row>
    <row r="82" spans="1:16" x14ac:dyDescent="0.2">
      <c r="A82" s="5">
        <v>8</v>
      </c>
      <c r="B82" s="5">
        <v>6310</v>
      </c>
      <c r="C82" s="5">
        <v>5163</v>
      </c>
      <c r="D82" s="5"/>
      <c r="E82" s="5"/>
      <c r="F82" s="5"/>
      <c r="G82" s="5"/>
      <c r="H82" s="6">
        <v>0.318</v>
      </c>
      <c r="I82" s="6">
        <v>0.59299999999999997</v>
      </c>
      <c r="J82" s="6"/>
      <c r="K82" s="6">
        <v>6</v>
      </c>
      <c r="L82" s="7">
        <v>3</v>
      </c>
      <c r="M82" s="8" t="s">
        <v>63</v>
      </c>
      <c r="N82" s="8"/>
      <c r="O82" s="8" t="s">
        <v>62</v>
      </c>
      <c r="P82" s="8"/>
    </row>
    <row r="83" spans="1:16" x14ac:dyDescent="0.2">
      <c r="A83" s="5">
        <v>8</v>
      </c>
      <c r="B83" s="5">
        <v>6399</v>
      </c>
      <c r="C83" s="5">
        <v>5499</v>
      </c>
      <c r="D83" s="5"/>
      <c r="E83" s="5"/>
      <c r="F83" s="5"/>
      <c r="G83" s="5"/>
      <c r="H83" s="6">
        <v>13.836</v>
      </c>
      <c r="I83" s="6">
        <v>6.0759999999999996</v>
      </c>
      <c r="J83" s="6"/>
      <c r="K83" s="6">
        <v>25</v>
      </c>
      <c r="L83" s="7">
        <v>0</v>
      </c>
      <c r="M83" s="8" t="s">
        <v>58</v>
      </c>
      <c r="N83" s="8"/>
      <c r="O83" s="8" t="s">
        <v>64</v>
      </c>
      <c r="P83" s="8"/>
    </row>
    <row r="85" spans="1:16" x14ac:dyDescent="0.2">
      <c r="A85" s="9" t="s">
        <v>31</v>
      </c>
      <c r="B85" s="9"/>
      <c r="C85" s="9"/>
      <c r="D85" s="9"/>
      <c r="E85" s="9"/>
      <c r="F85" s="9"/>
      <c r="G85" s="9"/>
      <c r="H85" s="10">
        <f>SUM(H44:H84)</f>
        <v>4812.6003500000015</v>
      </c>
      <c r="I85" s="10">
        <f t="shared" ref="I85:L85" si="6">SUM(I44:I84)</f>
        <v>5568.474009999999</v>
      </c>
      <c r="J85" s="10">
        <f t="shared" si="6"/>
        <v>2485.6728699999999</v>
      </c>
      <c r="K85" s="10">
        <f t="shared" si="6"/>
        <v>16224</v>
      </c>
      <c r="L85" s="10">
        <f t="shared" si="6"/>
        <v>5941</v>
      </c>
      <c r="M85" s="11"/>
      <c r="N85" s="11"/>
      <c r="O85" s="11"/>
      <c r="P85" s="11"/>
    </row>
    <row r="87" spans="1:16" x14ac:dyDescent="0.2">
      <c r="A87" s="5">
        <v>8</v>
      </c>
      <c r="B87" s="5">
        <v>6171</v>
      </c>
      <c r="C87" s="5">
        <v>5178</v>
      </c>
      <c r="D87" s="5">
        <v>511</v>
      </c>
      <c r="E87" s="5"/>
      <c r="F87" s="5"/>
      <c r="G87" s="5"/>
      <c r="H87" s="6"/>
      <c r="I87" s="6"/>
      <c r="J87" s="6">
        <v>915.35053000000005</v>
      </c>
      <c r="K87" s="6">
        <v>1000</v>
      </c>
      <c r="L87" s="7">
        <v>150</v>
      </c>
      <c r="M87" s="8" t="s">
        <v>65</v>
      </c>
      <c r="N87" s="8" t="s">
        <v>66</v>
      </c>
      <c r="O87" s="8" t="s">
        <v>29</v>
      </c>
      <c r="P87" s="8"/>
    </row>
    <row r="89" spans="1:16" x14ac:dyDescent="0.2">
      <c r="A89" s="9" t="s">
        <v>66</v>
      </c>
      <c r="B89" s="9"/>
      <c r="C89" s="9"/>
      <c r="D89" s="9"/>
      <c r="E89" s="9"/>
      <c r="F89" s="9"/>
      <c r="G89" s="9"/>
      <c r="H89" s="10">
        <f>SUM(H86:H88)</f>
        <v>0</v>
      </c>
      <c r="I89" s="10">
        <f t="shared" ref="I89:L89" si="7">SUM(I86:I88)</f>
        <v>0</v>
      </c>
      <c r="J89" s="10">
        <f t="shared" si="7"/>
        <v>915.35053000000005</v>
      </c>
      <c r="K89" s="10">
        <f t="shared" si="7"/>
        <v>1000</v>
      </c>
      <c r="L89" s="10">
        <f t="shared" si="7"/>
        <v>150</v>
      </c>
      <c r="M89" s="11"/>
      <c r="N89" s="11"/>
      <c r="O89" s="11"/>
      <c r="P89" s="11"/>
    </row>
    <row r="91" spans="1:16" x14ac:dyDescent="0.2">
      <c r="A91" s="5">
        <v>8</v>
      </c>
      <c r="B91" s="5">
        <v>6171</v>
      </c>
      <c r="C91" s="5">
        <v>5169</v>
      </c>
      <c r="D91" s="5">
        <v>801</v>
      </c>
      <c r="E91" s="5"/>
      <c r="F91" s="5"/>
      <c r="G91" s="5"/>
      <c r="H91" s="6">
        <v>373.9984</v>
      </c>
      <c r="I91" s="6">
        <v>1074.6112000000001</v>
      </c>
      <c r="J91" s="6">
        <v>879.61879999999996</v>
      </c>
      <c r="K91" s="6">
        <v>2500</v>
      </c>
      <c r="L91" s="7">
        <v>2500</v>
      </c>
      <c r="M91" s="8" t="s">
        <v>48</v>
      </c>
      <c r="N91" s="8" t="s">
        <v>67</v>
      </c>
      <c r="O91" s="8" t="s">
        <v>29</v>
      </c>
      <c r="P91" s="8"/>
    </row>
    <row r="93" spans="1:16" x14ac:dyDescent="0.2">
      <c r="A93" s="9" t="s">
        <v>67</v>
      </c>
      <c r="B93" s="9"/>
      <c r="C93" s="9"/>
      <c r="D93" s="9"/>
      <c r="E93" s="9"/>
      <c r="F93" s="9"/>
      <c r="G93" s="9"/>
      <c r="H93" s="10">
        <f>SUM(H90:H92)</f>
        <v>373.9984</v>
      </c>
      <c r="I93" s="10">
        <f t="shared" ref="I93:L93" si="8">SUM(I90:I92)</f>
        <v>1074.6112000000001</v>
      </c>
      <c r="J93" s="10">
        <f t="shared" si="8"/>
        <v>879.61879999999996</v>
      </c>
      <c r="K93" s="10">
        <f t="shared" si="8"/>
        <v>2500</v>
      </c>
      <c r="L93" s="10">
        <f t="shared" si="8"/>
        <v>2500</v>
      </c>
      <c r="M93" s="11"/>
      <c r="N93" s="11"/>
      <c r="O93" s="11"/>
      <c r="P93" s="11"/>
    </row>
    <row r="95" spans="1:16" x14ac:dyDescent="0.2">
      <c r="A95" s="5">
        <v>8</v>
      </c>
      <c r="B95" s="5">
        <v>6171</v>
      </c>
      <c r="C95" s="5">
        <v>5169</v>
      </c>
      <c r="D95" s="5">
        <v>802</v>
      </c>
      <c r="E95" s="5"/>
      <c r="F95" s="5"/>
      <c r="G95" s="5"/>
      <c r="H95" s="6">
        <v>72.790000000000006</v>
      </c>
      <c r="I95" s="6">
        <v>139.11349999999999</v>
      </c>
      <c r="J95" s="6">
        <v>55.527500000000003</v>
      </c>
      <c r="K95" s="6">
        <v>150</v>
      </c>
      <c r="L95" s="7">
        <v>150</v>
      </c>
      <c r="M95" s="8" t="s">
        <v>48</v>
      </c>
      <c r="N95" s="8" t="s">
        <v>68</v>
      </c>
      <c r="O95" s="8" t="s">
        <v>29</v>
      </c>
      <c r="P95" s="8"/>
    </row>
    <row r="96" spans="1:16" x14ac:dyDescent="0.2">
      <c r="A96" s="5">
        <v>8</v>
      </c>
      <c r="B96" s="5">
        <v>6171</v>
      </c>
      <c r="C96" s="5">
        <v>5169</v>
      </c>
      <c r="D96" s="5">
        <v>802</v>
      </c>
      <c r="E96" s="5"/>
      <c r="F96" s="5"/>
      <c r="G96" s="5">
        <v>13011</v>
      </c>
      <c r="H96" s="6">
        <v>4</v>
      </c>
      <c r="I96" s="6"/>
      <c r="J96" s="6"/>
      <c r="K96" s="6"/>
      <c r="L96" s="7"/>
      <c r="M96" s="8" t="s">
        <v>48</v>
      </c>
      <c r="N96" s="8" t="s">
        <v>68</v>
      </c>
      <c r="O96" s="8" t="s">
        <v>29</v>
      </c>
      <c r="P96" s="8" t="s">
        <v>19</v>
      </c>
    </row>
    <row r="97" spans="1:16" x14ac:dyDescent="0.2">
      <c r="A97" s="5">
        <v>8</v>
      </c>
      <c r="B97" s="5">
        <v>6171</v>
      </c>
      <c r="C97" s="5">
        <v>5169</v>
      </c>
      <c r="D97" s="5">
        <v>802</v>
      </c>
      <c r="E97" s="5"/>
      <c r="F97" s="5"/>
      <c r="G97" s="5">
        <v>13024</v>
      </c>
      <c r="H97" s="6"/>
      <c r="I97" s="6"/>
      <c r="J97" s="6"/>
      <c r="K97" s="6">
        <v>30</v>
      </c>
      <c r="L97" s="7"/>
      <c r="M97" s="8" t="s">
        <v>48</v>
      </c>
      <c r="N97" s="8" t="s">
        <v>68</v>
      </c>
      <c r="O97" s="8" t="s">
        <v>29</v>
      </c>
      <c r="P97" s="8" t="s">
        <v>21</v>
      </c>
    </row>
    <row r="99" spans="1:16" x14ac:dyDescent="0.2">
      <c r="A99" s="9" t="s">
        <v>68</v>
      </c>
      <c r="B99" s="9"/>
      <c r="C99" s="9"/>
      <c r="D99" s="9"/>
      <c r="E99" s="9"/>
      <c r="F99" s="9"/>
      <c r="G99" s="9"/>
      <c r="H99" s="10">
        <f>SUM(H94:H98)</f>
        <v>76.790000000000006</v>
      </c>
      <c r="I99" s="10">
        <f t="shared" ref="I99:L99" si="9">SUM(I94:I98)</f>
        <v>139.11349999999999</v>
      </c>
      <c r="J99" s="10">
        <f t="shared" si="9"/>
        <v>55.527500000000003</v>
      </c>
      <c r="K99" s="10">
        <f t="shared" si="9"/>
        <v>180</v>
      </c>
      <c r="L99" s="10">
        <f t="shared" si="9"/>
        <v>150</v>
      </c>
      <c r="M99" s="11"/>
      <c r="N99" s="11"/>
      <c r="O99" s="11"/>
      <c r="P99" s="11"/>
    </row>
    <row r="101" spans="1:16" x14ac:dyDescent="0.2">
      <c r="A101" s="5">
        <v>8</v>
      </c>
      <c r="B101" s="5">
        <v>6171</v>
      </c>
      <c r="C101" s="5">
        <v>5169</v>
      </c>
      <c r="D101" s="5">
        <v>803</v>
      </c>
      <c r="E101" s="5"/>
      <c r="F101" s="5"/>
      <c r="G101" s="5"/>
      <c r="H101" s="6">
        <v>60.775759999999998</v>
      </c>
      <c r="I101" s="6">
        <v>52.5745</v>
      </c>
      <c r="J101" s="6">
        <v>119.96811</v>
      </c>
      <c r="K101" s="6">
        <v>200</v>
      </c>
      <c r="L101" s="7">
        <v>250</v>
      </c>
      <c r="M101" s="8" t="s">
        <v>48</v>
      </c>
      <c r="N101" s="8" t="s">
        <v>69</v>
      </c>
      <c r="O101" s="8" t="s">
        <v>29</v>
      </c>
      <c r="P101" s="8"/>
    </row>
    <row r="102" spans="1:16" x14ac:dyDescent="0.2">
      <c r="A102" s="5">
        <v>8</v>
      </c>
      <c r="B102" s="5">
        <v>6171</v>
      </c>
      <c r="C102" s="5">
        <v>5169</v>
      </c>
      <c r="D102" s="5">
        <v>803</v>
      </c>
      <c r="E102" s="5"/>
      <c r="F102" s="5"/>
      <c r="G102" s="5">
        <v>13011</v>
      </c>
      <c r="H102" s="6">
        <v>5</v>
      </c>
      <c r="I102" s="6">
        <v>2.5</v>
      </c>
      <c r="J102" s="6"/>
      <c r="K102" s="6"/>
      <c r="L102" s="7"/>
      <c r="M102" s="8" t="s">
        <v>48</v>
      </c>
      <c r="N102" s="8" t="s">
        <v>69</v>
      </c>
      <c r="O102" s="8" t="s">
        <v>29</v>
      </c>
      <c r="P102" s="8" t="s">
        <v>19</v>
      </c>
    </row>
    <row r="103" spans="1:16" x14ac:dyDescent="0.2">
      <c r="A103" s="5">
        <v>8</v>
      </c>
      <c r="B103" s="5">
        <v>6171</v>
      </c>
      <c r="C103" s="5">
        <v>5169</v>
      </c>
      <c r="D103" s="5">
        <v>803</v>
      </c>
      <c r="E103" s="5"/>
      <c r="F103" s="5"/>
      <c r="G103" s="5">
        <v>13024</v>
      </c>
      <c r="H103" s="6"/>
      <c r="I103" s="6"/>
      <c r="J103" s="6"/>
      <c r="K103" s="6">
        <v>5</v>
      </c>
      <c r="L103" s="7"/>
      <c r="M103" s="8" t="s">
        <v>48</v>
      </c>
      <c r="N103" s="8" t="s">
        <v>69</v>
      </c>
      <c r="O103" s="8" t="s">
        <v>29</v>
      </c>
      <c r="P103" s="8" t="s">
        <v>21</v>
      </c>
    </row>
    <row r="105" spans="1:16" x14ac:dyDescent="0.2">
      <c r="A105" s="9" t="s">
        <v>69</v>
      </c>
      <c r="B105" s="9"/>
      <c r="C105" s="9"/>
      <c r="D105" s="9"/>
      <c r="E105" s="9"/>
      <c r="F105" s="9"/>
      <c r="G105" s="9"/>
      <c r="H105" s="10">
        <f>SUM(H100:H104)</f>
        <v>65.775759999999991</v>
      </c>
      <c r="I105" s="10">
        <f t="shared" ref="I105:L105" si="10">SUM(I100:I104)</f>
        <v>55.0745</v>
      </c>
      <c r="J105" s="10">
        <f t="shared" si="10"/>
        <v>119.96811</v>
      </c>
      <c r="K105" s="10">
        <f t="shared" si="10"/>
        <v>205</v>
      </c>
      <c r="L105" s="10">
        <f t="shared" si="10"/>
        <v>250</v>
      </c>
      <c r="M105" s="11"/>
      <c r="N105" s="11"/>
      <c r="O105" s="11"/>
      <c r="P105" s="11"/>
    </row>
    <row r="107" spans="1:16" x14ac:dyDescent="0.2">
      <c r="A107" s="5">
        <v>8</v>
      </c>
      <c r="B107" s="5">
        <v>6171</v>
      </c>
      <c r="C107" s="5">
        <v>5161</v>
      </c>
      <c r="D107" s="5">
        <v>804</v>
      </c>
      <c r="E107" s="5"/>
      <c r="F107" s="5"/>
      <c r="G107" s="5"/>
      <c r="H107" s="6">
        <v>386.87855000000002</v>
      </c>
      <c r="I107" s="6">
        <v>419.45839000000001</v>
      </c>
      <c r="J107" s="6">
        <v>263.47836000000001</v>
      </c>
      <c r="K107" s="6">
        <v>700</v>
      </c>
      <c r="L107" s="7">
        <v>1600</v>
      </c>
      <c r="M107" s="8" t="s">
        <v>54</v>
      </c>
      <c r="N107" s="8" t="s">
        <v>70</v>
      </c>
      <c r="O107" s="8" t="s">
        <v>29</v>
      </c>
      <c r="P107" s="8"/>
    </row>
    <row r="109" spans="1:16" x14ac:dyDescent="0.2">
      <c r="A109" s="9" t="s">
        <v>70</v>
      </c>
      <c r="B109" s="9"/>
      <c r="C109" s="9"/>
      <c r="D109" s="9"/>
      <c r="E109" s="9"/>
      <c r="F109" s="9"/>
      <c r="G109" s="9"/>
      <c r="H109" s="10">
        <f>SUM(H106:H108)</f>
        <v>386.87855000000002</v>
      </c>
      <c r="I109" s="10">
        <f t="shared" ref="I109:L109" si="11">SUM(I106:I108)</f>
        <v>419.45839000000001</v>
      </c>
      <c r="J109" s="10">
        <f t="shared" si="11"/>
        <v>263.47836000000001</v>
      </c>
      <c r="K109" s="10">
        <f t="shared" si="11"/>
        <v>700</v>
      </c>
      <c r="L109" s="10">
        <f t="shared" si="11"/>
        <v>1600</v>
      </c>
      <c r="M109" s="11"/>
      <c r="N109" s="11"/>
      <c r="O109" s="11"/>
      <c r="P109" s="11"/>
    </row>
    <row r="111" spans="1:16" x14ac:dyDescent="0.2">
      <c r="A111" s="5">
        <v>8</v>
      </c>
      <c r="B111" s="5">
        <v>6171</v>
      </c>
      <c r="C111" s="5">
        <v>5123</v>
      </c>
      <c r="D111" s="5">
        <v>888</v>
      </c>
      <c r="E111" s="5"/>
      <c r="F111" s="5"/>
      <c r="G111" s="5"/>
      <c r="H111" s="6">
        <v>66.323999999999998</v>
      </c>
      <c r="I111" s="6">
        <v>7.1192000000000002</v>
      </c>
      <c r="J111" s="6">
        <v>9.2379999999999995</v>
      </c>
      <c r="K111" s="6">
        <v>50</v>
      </c>
      <c r="L111" s="7">
        <v>50</v>
      </c>
      <c r="M111" s="8" t="s">
        <v>71</v>
      </c>
      <c r="N111" s="8" t="s">
        <v>36</v>
      </c>
      <c r="O111" s="8" t="s">
        <v>29</v>
      </c>
      <c r="P111" s="8"/>
    </row>
    <row r="112" spans="1:16" x14ac:dyDescent="0.2">
      <c r="A112" s="5">
        <v>8</v>
      </c>
      <c r="B112" s="5">
        <v>6171</v>
      </c>
      <c r="C112" s="5">
        <v>5137</v>
      </c>
      <c r="D112" s="5">
        <v>888</v>
      </c>
      <c r="E112" s="5"/>
      <c r="F112" s="5"/>
      <c r="G112" s="5"/>
      <c r="H112" s="6">
        <v>525.62698</v>
      </c>
      <c r="I112" s="6">
        <v>715.59663999999998</v>
      </c>
      <c r="J112" s="6">
        <v>195.07175000000001</v>
      </c>
      <c r="K112" s="6">
        <v>460</v>
      </c>
      <c r="L112" s="7">
        <v>2100</v>
      </c>
      <c r="M112" s="8" t="s">
        <v>46</v>
      </c>
      <c r="N112" s="8" t="s">
        <v>36</v>
      </c>
      <c r="O112" s="8" t="s">
        <v>29</v>
      </c>
      <c r="P112" s="8"/>
    </row>
    <row r="113" spans="1:16" x14ac:dyDescent="0.2">
      <c r="A113" s="5">
        <v>8</v>
      </c>
      <c r="B113" s="5">
        <v>6171</v>
      </c>
      <c r="C113" s="5">
        <v>5137</v>
      </c>
      <c r="D113" s="5">
        <v>888</v>
      </c>
      <c r="E113" s="5"/>
      <c r="F113" s="5"/>
      <c r="G113" s="5">
        <v>13011</v>
      </c>
      <c r="H113" s="6">
        <v>8</v>
      </c>
      <c r="I113" s="6">
        <v>104</v>
      </c>
      <c r="J113" s="6"/>
      <c r="K113" s="6"/>
      <c r="L113" s="7"/>
      <c r="M113" s="8" t="s">
        <v>46</v>
      </c>
      <c r="N113" s="8" t="s">
        <v>36</v>
      </c>
      <c r="O113" s="8" t="s">
        <v>29</v>
      </c>
      <c r="P113" s="8" t="s">
        <v>19</v>
      </c>
    </row>
    <row r="114" spans="1:16" x14ac:dyDescent="0.2">
      <c r="A114" s="5">
        <v>8</v>
      </c>
      <c r="B114" s="5">
        <v>6171</v>
      </c>
      <c r="C114" s="5">
        <v>5137</v>
      </c>
      <c r="D114" s="5">
        <v>888</v>
      </c>
      <c r="E114" s="5"/>
      <c r="F114" s="5"/>
      <c r="G114" s="5">
        <v>13015</v>
      </c>
      <c r="H114" s="6">
        <v>40</v>
      </c>
      <c r="I114" s="6"/>
      <c r="J114" s="6"/>
      <c r="K114" s="6">
        <v>41</v>
      </c>
      <c r="L114" s="7"/>
      <c r="M114" s="8" t="s">
        <v>46</v>
      </c>
      <c r="N114" s="8" t="s">
        <v>36</v>
      </c>
      <c r="O114" s="8" t="s">
        <v>29</v>
      </c>
      <c r="P114" s="8" t="s">
        <v>20</v>
      </c>
    </row>
    <row r="115" spans="1:16" x14ac:dyDescent="0.2">
      <c r="A115" s="5">
        <v>8</v>
      </c>
      <c r="B115" s="5">
        <v>6171</v>
      </c>
      <c r="C115" s="5">
        <v>5137</v>
      </c>
      <c r="D115" s="5">
        <v>888</v>
      </c>
      <c r="E115" s="5"/>
      <c r="F115" s="5"/>
      <c r="G115" s="5">
        <v>13024</v>
      </c>
      <c r="H115" s="6"/>
      <c r="I115" s="6"/>
      <c r="J115" s="6"/>
      <c r="K115" s="6">
        <v>18</v>
      </c>
      <c r="L115" s="7"/>
      <c r="M115" s="8" t="s">
        <v>46</v>
      </c>
      <c r="N115" s="8" t="s">
        <v>36</v>
      </c>
      <c r="O115" s="8" t="s">
        <v>29</v>
      </c>
      <c r="P115" s="8" t="s">
        <v>21</v>
      </c>
    </row>
    <row r="116" spans="1:16" x14ac:dyDescent="0.2">
      <c r="A116" s="5">
        <v>8</v>
      </c>
      <c r="B116" s="5">
        <v>6171</v>
      </c>
      <c r="C116" s="5">
        <v>5139</v>
      </c>
      <c r="D116" s="5">
        <v>888</v>
      </c>
      <c r="E116" s="5"/>
      <c r="F116" s="5"/>
      <c r="G116" s="5"/>
      <c r="H116" s="6">
        <v>1150.52863</v>
      </c>
      <c r="I116" s="6">
        <v>1168.9077500000001</v>
      </c>
      <c r="J116" s="6">
        <v>634.74171000000001</v>
      </c>
      <c r="K116" s="6">
        <v>1950</v>
      </c>
      <c r="L116" s="7">
        <v>2100</v>
      </c>
      <c r="M116" s="8" t="s">
        <v>47</v>
      </c>
      <c r="N116" s="8" t="s">
        <v>36</v>
      </c>
      <c r="O116" s="8" t="s">
        <v>29</v>
      </c>
      <c r="P116" s="8"/>
    </row>
    <row r="117" spans="1:16" x14ac:dyDescent="0.2">
      <c r="A117" s="5">
        <v>8</v>
      </c>
      <c r="B117" s="5">
        <v>6171</v>
      </c>
      <c r="C117" s="5">
        <v>5139</v>
      </c>
      <c r="D117" s="5">
        <v>888</v>
      </c>
      <c r="E117" s="5"/>
      <c r="F117" s="5"/>
      <c r="G117" s="5">
        <v>13011</v>
      </c>
      <c r="H117" s="6">
        <v>40</v>
      </c>
      <c r="I117" s="6">
        <v>40</v>
      </c>
      <c r="J117" s="6"/>
      <c r="K117" s="6"/>
      <c r="L117" s="7"/>
      <c r="M117" s="8" t="s">
        <v>47</v>
      </c>
      <c r="N117" s="8" t="s">
        <v>36</v>
      </c>
      <c r="O117" s="8" t="s">
        <v>29</v>
      </c>
      <c r="P117" s="8" t="s">
        <v>19</v>
      </c>
    </row>
    <row r="118" spans="1:16" x14ac:dyDescent="0.2">
      <c r="A118" s="5">
        <v>8</v>
      </c>
      <c r="B118" s="5">
        <v>6171</v>
      </c>
      <c r="C118" s="5">
        <v>5139</v>
      </c>
      <c r="D118" s="5">
        <v>888</v>
      </c>
      <c r="E118" s="5"/>
      <c r="F118" s="5"/>
      <c r="G118" s="5">
        <v>13015</v>
      </c>
      <c r="H118" s="6"/>
      <c r="I118" s="6">
        <v>17</v>
      </c>
      <c r="J118" s="6"/>
      <c r="K118" s="6">
        <v>24</v>
      </c>
      <c r="L118" s="7"/>
      <c r="M118" s="8" t="s">
        <v>47</v>
      </c>
      <c r="N118" s="8" t="s">
        <v>36</v>
      </c>
      <c r="O118" s="8" t="s">
        <v>29</v>
      </c>
      <c r="P118" s="8" t="s">
        <v>20</v>
      </c>
    </row>
    <row r="119" spans="1:16" x14ac:dyDescent="0.2">
      <c r="A119" s="5">
        <v>8</v>
      </c>
      <c r="B119" s="5">
        <v>6171</v>
      </c>
      <c r="C119" s="5">
        <v>5139</v>
      </c>
      <c r="D119" s="5">
        <v>888</v>
      </c>
      <c r="E119" s="5"/>
      <c r="F119" s="5"/>
      <c r="G119" s="5">
        <v>13024</v>
      </c>
      <c r="H119" s="6"/>
      <c r="I119" s="6"/>
      <c r="J119" s="6"/>
      <c r="K119" s="6">
        <v>25</v>
      </c>
      <c r="L119" s="7"/>
      <c r="M119" s="8" t="s">
        <v>47</v>
      </c>
      <c r="N119" s="8" t="s">
        <v>36</v>
      </c>
      <c r="O119" s="8" t="s">
        <v>29</v>
      </c>
      <c r="P119" s="8" t="s">
        <v>21</v>
      </c>
    </row>
    <row r="120" spans="1:16" x14ac:dyDescent="0.2">
      <c r="A120" s="5">
        <v>8</v>
      </c>
      <c r="B120" s="5">
        <v>6171</v>
      </c>
      <c r="C120" s="5">
        <v>5151</v>
      </c>
      <c r="D120" s="5">
        <v>888</v>
      </c>
      <c r="E120" s="5"/>
      <c r="F120" s="5"/>
      <c r="G120" s="5"/>
      <c r="H120" s="6">
        <v>386.16800000000001</v>
      </c>
      <c r="I120" s="6">
        <v>285.74099999999999</v>
      </c>
      <c r="J120" s="6">
        <v>216.16</v>
      </c>
      <c r="K120" s="6">
        <v>440</v>
      </c>
      <c r="L120" s="7">
        <v>500</v>
      </c>
      <c r="M120" s="8" t="s">
        <v>72</v>
      </c>
      <c r="N120" s="8" t="s">
        <v>36</v>
      </c>
      <c r="O120" s="8" t="s">
        <v>29</v>
      </c>
      <c r="P120" s="8"/>
    </row>
    <row r="121" spans="1:16" x14ac:dyDescent="0.2">
      <c r="A121" s="5">
        <v>8</v>
      </c>
      <c r="B121" s="5">
        <v>6171</v>
      </c>
      <c r="C121" s="5">
        <v>5151</v>
      </c>
      <c r="D121" s="5">
        <v>888</v>
      </c>
      <c r="E121" s="5"/>
      <c r="F121" s="5"/>
      <c r="G121" s="5">
        <v>13011</v>
      </c>
      <c r="H121" s="6">
        <v>29</v>
      </c>
      <c r="I121" s="6">
        <v>30</v>
      </c>
      <c r="J121" s="6"/>
      <c r="K121" s="6"/>
      <c r="L121" s="7"/>
      <c r="M121" s="8" t="s">
        <v>72</v>
      </c>
      <c r="N121" s="8" t="s">
        <v>36</v>
      </c>
      <c r="O121" s="8" t="s">
        <v>29</v>
      </c>
      <c r="P121" s="8" t="s">
        <v>19</v>
      </c>
    </row>
    <row r="122" spans="1:16" x14ac:dyDescent="0.2">
      <c r="A122" s="5">
        <v>8</v>
      </c>
      <c r="B122" s="5">
        <v>6171</v>
      </c>
      <c r="C122" s="5">
        <v>5151</v>
      </c>
      <c r="D122" s="5">
        <v>888</v>
      </c>
      <c r="E122" s="5"/>
      <c r="F122" s="5"/>
      <c r="G122" s="5">
        <v>13024</v>
      </c>
      <c r="H122" s="6"/>
      <c r="I122" s="6"/>
      <c r="J122" s="6"/>
      <c r="K122" s="6">
        <v>10</v>
      </c>
      <c r="L122" s="7"/>
      <c r="M122" s="8" t="s">
        <v>72</v>
      </c>
      <c r="N122" s="8" t="s">
        <v>36</v>
      </c>
      <c r="O122" s="8" t="s">
        <v>29</v>
      </c>
      <c r="P122" s="8" t="s">
        <v>21</v>
      </c>
    </row>
    <row r="123" spans="1:16" x14ac:dyDescent="0.2">
      <c r="A123" s="5">
        <v>8</v>
      </c>
      <c r="B123" s="5">
        <v>6171</v>
      </c>
      <c r="C123" s="5">
        <v>5152</v>
      </c>
      <c r="D123" s="5">
        <v>888</v>
      </c>
      <c r="E123" s="5"/>
      <c r="F123" s="5"/>
      <c r="G123" s="5"/>
      <c r="H123" s="6">
        <v>1236.04468</v>
      </c>
      <c r="I123" s="6">
        <v>1396.3909799999999</v>
      </c>
      <c r="J123" s="6">
        <v>839.33317</v>
      </c>
      <c r="K123" s="6">
        <v>1800</v>
      </c>
      <c r="L123" s="7">
        <v>2000</v>
      </c>
      <c r="M123" s="8" t="s">
        <v>73</v>
      </c>
      <c r="N123" s="8" t="s">
        <v>36</v>
      </c>
      <c r="O123" s="8" t="s">
        <v>29</v>
      </c>
      <c r="P123" s="8"/>
    </row>
    <row r="124" spans="1:16" x14ac:dyDescent="0.2">
      <c r="A124" s="5">
        <v>8</v>
      </c>
      <c r="B124" s="5">
        <v>6171</v>
      </c>
      <c r="C124" s="5">
        <v>5152</v>
      </c>
      <c r="D124" s="5">
        <v>888</v>
      </c>
      <c r="E124" s="5"/>
      <c r="F124" s="5"/>
      <c r="G124" s="5">
        <v>13011</v>
      </c>
      <c r="H124" s="6">
        <v>200</v>
      </c>
      <c r="I124" s="6">
        <v>200</v>
      </c>
      <c r="J124" s="6"/>
      <c r="K124" s="6"/>
      <c r="L124" s="7"/>
      <c r="M124" s="8" t="s">
        <v>73</v>
      </c>
      <c r="N124" s="8" t="s">
        <v>36</v>
      </c>
      <c r="O124" s="8" t="s">
        <v>29</v>
      </c>
      <c r="P124" s="8" t="s">
        <v>19</v>
      </c>
    </row>
    <row r="125" spans="1:16" x14ac:dyDescent="0.2">
      <c r="A125" s="5">
        <v>8</v>
      </c>
      <c r="B125" s="5">
        <v>6171</v>
      </c>
      <c r="C125" s="5">
        <v>5152</v>
      </c>
      <c r="D125" s="5">
        <v>888</v>
      </c>
      <c r="E125" s="5"/>
      <c r="F125" s="5"/>
      <c r="G125" s="5">
        <v>13024</v>
      </c>
      <c r="H125" s="6"/>
      <c r="I125" s="6"/>
      <c r="J125" s="6"/>
      <c r="K125" s="6">
        <v>50</v>
      </c>
      <c r="L125" s="7"/>
      <c r="M125" s="8" t="s">
        <v>73</v>
      </c>
      <c r="N125" s="8" t="s">
        <v>36</v>
      </c>
      <c r="O125" s="8" t="s">
        <v>29</v>
      </c>
      <c r="P125" s="8" t="s">
        <v>21</v>
      </c>
    </row>
    <row r="126" spans="1:16" x14ac:dyDescent="0.2">
      <c r="A126" s="5">
        <v>8</v>
      </c>
      <c r="B126" s="5">
        <v>6171</v>
      </c>
      <c r="C126" s="5">
        <v>5153</v>
      </c>
      <c r="D126" s="5">
        <v>888</v>
      </c>
      <c r="E126" s="5"/>
      <c r="F126" s="5"/>
      <c r="G126" s="5"/>
      <c r="H126" s="6">
        <v>825.8</v>
      </c>
      <c r="I126" s="6">
        <v>1012.92277</v>
      </c>
      <c r="J126" s="6">
        <v>1187.902</v>
      </c>
      <c r="K126" s="6">
        <v>2466.1999999999998</v>
      </c>
      <c r="L126" s="18">
        <v>6500</v>
      </c>
      <c r="M126" s="8" t="s">
        <v>74</v>
      </c>
      <c r="N126" s="8" t="s">
        <v>36</v>
      </c>
      <c r="O126" s="8" t="s">
        <v>29</v>
      </c>
      <c r="P126" s="8"/>
    </row>
    <row r="127" spans="1:16" x14ac:dyDescent="0.2">
      <c r="A127" s="5">
        <v>8</v>
      </c>
      <c r="B127" s="5">
        <v>6171</v>
      </c>
      <c r="C127" s="5">
        <v>5154</v>
      </c>
      <c r="D127" s="5">
        <v>888</v>
      </c>
      <c r="E127" s="5"/>
      <c r="F127" s="5"/>
      <c r="G127" s="5"/>
      <c r="H127" s="6">
        <v>1662.19352</v>
      </c>
      <c r="I127" s="6">
        <v>1800.4616000000001</v>
      </c>
      <c r="J127" s="6">
        <v>1576.279</v>
      </c>
      <c r="K127" s="6">
        <v>3460</v>
      </c>
      <c r="L127" s="18">
        <v>5700</v>
      </c>
      <c r="M127" s="8" t="s">
        <v>75</v>
      </c>
      <c r="N127" s="8" t="s">
        <v>36</v>
      </c>
      <c r="O127" s="8" t="s">
        <v>29</v>
      </c>
      <c r="P127" s="8"/>
    </row>
    <row r="128" spans="1:16" x14ac:dyDescent="0.2">
      <c r="A128" s="5">
        <v>8</v>
      </c>
      <c r="B128" s="5">
        <v>6171</v>
      </c>
      <c r="C128" s="5">
        <v>5154</v>
      </c>
      <c r="D128" s="5">
        <v>888</v>
      </c>
      <c r="E128" s="5"/>
      <c r="F128" s="5"/>
      <c r="G128" s="5">
        <v>13011</v>
      </c>
      <c r="H128" s="6">
        <v>200</v>
      </c>
      <c r="I128" s="6">
        <v>200</v>
      </c>
      <c r="J128" s="6"/>
      <c r="K128" s="6"/>
      <c r="L128" s="7"/>
      <c r="M128" s="8" t="s">
        <v>75</v>
      </c>
      <c r="N128" s="8" t="s">
        <v>36</v>
      </c>
      <c r="O128" s="8" t="s">
        <v>29</v>
      </c>
      <c r="P128" s="8" t="s">
        <v>19</v>
      </c>
    </row>
    <row r="129" spans="1:16" x14ac:dyDescent="0.2">
      <c r="A129" s="5">
        <v>8</v>
      </c>
      <c r="B129" s="5">
        <v>6171</v>
      </c>
      <c r="C129" s="5">
        <v>5154</v>
      </c>
      <c r="D129" s="5">
        <v>888</v>
      </c>
      <c r="E129" s="5"/>
      <c r="F129" s="5"/>
      <c r="G129" s="5">
        <v>13024</v>
      </c>
      <c r="H129" s="6"/>
      <c r="I129" s="6"/>
      <c r="J129" s="6"/>
      <c r="K129" s="6">
        <v>100</v>
      </c>
      <c r="L129" s="7"/>
      <c r="M129" s="8" t="s">
        <v>75</v>
      </c>
      <c r="N129" s="8" t="s">
        <v>36</v>
      </c>
      <c r="O129" s="8" t="s">
        <v>29</v>
      </c>
      <c r="P129" s="8" t="s">
        <v>21</v>
      </c>
    </row>
    <row r="130" spans="1:16" x14ac:dyDescent="0.2">
      <c r="A130" s="5">
        <v>8</v>
      </c>
      <c r="B130" s="5">
        <v>6171</v>
      </c>
      <c r="C130" s="5">
        <v>5156</v>
      </c>
      <c r="D130" s="5">
        <v>888</v>
      </c>
      <c r="E130" s="5"/>
      <c r="F130" s="5"/>
      <c r="G130" s="5"/>
      <c r="H130" s="6">
        <v>184.86825999999999</v>
      </c>
      <c r="I130" s="6">
        <v>273.09442000000001</v>
      </c>
      <c r="J130" s="6">
        <v>220.53976</v>
      </c>
      <c r="K130" s="6">
        <v>350</v>
      </c>
      <c r="L130" s="7">
        <v>450</v>
      </c>
      <c r="M130" s="8" t="s">
        <v>76</v>
      </c>
      <c r="N130" s="8" t="s">
        <v>36</v>
      </c>
      <c r="O130" s="8" t="s">
        <v>29</v>
      </c>
      <c r="P130" s="8"/>
    </row>
    <row r="131" spans="1:16" x14ac:dyDescent="0.2">
      <c r="A131" s="5">
        <v>8</v>
      </c>
      <c r="B131" s="5">
        <v>6171</v>
      </c>
      <c r="C131" s="5">
        <v>5156</v>
      </c>
      <c r="D131" s="5">
        <v>888</v>
      </c>
      <c r="E131" s="5"/>
      <c r="F131" s="5"/>
      <c r="G131" s="5">
        <v>13011</v>
      </c>
      <c r="H131" s="6">
        <v>30</v>
      </c>
      <c r="I131" s="6">
        <v>35</v>
      </c>
      <c r="J131" s="6"/>
      <c r="K131" s="6"/>
      <c r="L131" s="7"/>
      <c r="M131" s="8" t="s">
        <v>76</v>
      </c>
      <c r="N131" s="8" t="s">
        <v>36</v>
      </c>
      <c r="O131" s="8" t="s">
        <v>29</v>
      </c>
      <c r="P131" s="8" t="s">
        <v>19</v>
      </c>
    </row>
    <row r="132" spans="1:16" x14ac:dyDescent="0.2">
      <c r="A132" s="5">
        <v>8</v>
      </c>
      <c r="B132" s="5">
        <v>6171</v>
      </c>
      <c r="C132" s="5">
        <v>5156</v>
      </c>
      <c r="D132" s="5">
        <v>888</v>
      </c>
      <c r="E132" s="5"/>
      <c r="F132" s="5"/>
      <c r="G132" s="5">
        <v>13015</v>
      </c>
      <c r="H132" s="6">
        <v>2</v>
      </c>
      <c r="I132" s="6">
        <v>2</v>
      </c>
      <c r="J132" s="6"/>
      <c r="K132" s="6">
        <v>3</v>
      </c>
      <c r="L132" s="7"/>
      <c r="M132" s="8" t="s">
        <v>76</v>
      </c>
      <c r="N132" s="8" t="s">
        <v>36</v>
      </c>
      <c r="O132" s="8" t="s">
        <v>29</v>
      </c>
      <c r="P132" s="8" t="s">
        <v>20</v>
      </c>
    </row>
    <row r="133" spans="1:16" x14ac:dyDescent="0.2">
      <c r="A133" s="5">
        <v>8</v>
      </c>
      <c r="B133" s="5">
        <v>6171</v>
      </c>
      <c r="C133" s="5">
        <v>5156</v>
      </c>
      <c r="D133" s="5">
        <v>888</v>
      </c>
      <c r="E133" s="5"/>
      <c r="F133" s="5"/>
      <c r="G133" s="5">
        <v>13024</v>
      </c>
      <c r="H133" s="6"/>
      <c r="I133" s="6"/>
      <c r="J133" s="6"/>
      <c r="K133" s="6">
        <v>30</v>
      </c>
      <c r="L133" s="7"/>
      <c r="M133" s="8" t="s">
        <v>76</v>
      </c>
      <c r="N133" s="8" t="s">
        <v>36</v>
      </c>
      <c r="O133" s="8" t="s">
        <v>29</v>
      </c>
      <c r="P133" s="8" t="s">
        <v>21</v>
      </c>
    </row>
    <row r="134" spans="1:16" x14ac:dyDescent="0.2">
      <c r="A134" s="5">
        <v>8</v>
      </c>
      <c r="B134" s="5">
        <v>6171</v>
      </c>
      <c r="C134" s="5">
        <v>5162</v>
      </c>
      <c r="D134" s="5">
        <v>888</v>
      </c>
      <c r="E134" s="5"/>
      <c r="F134" s="5"/>
      <c r="G134" s="5"/>
      <c r="H134" s="6">
        <v>736.56518000000005</v>
      </c>
      <c r="I134" s="6">
        <v>752.73973999999998</v>
      </c>
      <c r="J134" s="6">
        <v>422.95019000000002</v>
      </c>
      <c r="K134" s="6">
        <v>900</v>
      </c>
      <c r="L134" s="7">
        <v>900</v>
      </c>
      <c r="M134" s="8" t="s">
        <v>77</v>
      </c>
      <c r="N134" s="8" t="s">
        <v>36</v>
      </c>
      <c r="O134" s="8" t="s">
        <v>29</v>
      </c>
      <c r="P134" s="8"/>
    </row>
    <row r="135" spans="1:16" x14ac:dyDescent="0.2">
      <c r="A135" s="5">
        <v>8</v>
      </c>
      <c r="B135" s="5">
        <v>6171</v>
      </c>
      <c r="C135" s="5">
        <v>5162</v>
      </c>
      <c r="D135" s="5">
        <v>888</v>
      </c>
      <c r="E135" s="5"/>
      <c r="F135" s="5"/>
      <c r="G135" s="5">
        <v>13011</v>
      </c>
      <c r="H135" s="6">
        <v>80</v>
      </c>
      <c r="I135" s="6">
        <v>78</v>
      </c>
      <c r="J135" s="6"/>
      <c r="K135" s="6"/>
      <c r="L135" s="7"/>
      <c r="M135" s="8" t="s">
        <v>77</v>
      </c>
      <c r="N135" s="8" t="s">
        <v>36</v>
      </c>
      <c r="O135" s="8" t="s">
        <v>29</v>
      </c>
      <c r="P135" s="8" t="s">
        <v>19</v>
      </c>
    </row>
    <row r="136" spans="1:16" x14ac:dyDescent="0.2">
      <c r="A136" s="5">
        <v>8</v>
      </c>
      <c r="B136" s="5">
        <v>6171</v>
      </c>
      <c r="C136" s="5">
        <v>5162</v>
      </c>
      <c r="D136" s="5">
        <v>888</v>
      </c>
      <c r="E136" s="5"/>
      <c r="F136" s="5"/>
      <c r="G136" s="5">
        <v>13024</v>
      </c>
      <c r="H136" s="6"/>
      <c r="I136" s="6"/>
      <c r="J136" s="6"/>
      <c r="K136" s="6">
        <v>70</v>
      </c>
      <c r="L136" s="7"/>
      <c r="M136" s="8" t="s">
        <v>77</v>
      </c>
      <c r="N136" s="8" t="s">
        <v>36</v>
      </c>
      <c r="O136" s="8" t="s">
        <v>29</v>
      </c>
      <c r="P136" s="8" t="s">
        <v>21</v>
      </c>
    </row>
    <row r="137" spans="1:16" x14ac:dyDescent="0.2">
      <c r="A137" s="5">
        <v>8</v>
      </c>
      <c r="B137" s="5">
        <v>6171</v>
      </c>
      <c r="C137" s="5">
        <v>5163</v>
      </c>
      <c r="D137" s="5">
        <v>888</v>
      </c>
      <c r="E137" s="5"/>
      <c r="F137" s="5"/>
      <c r="G137" s="5"/>
      <c r="H137" s="6"/>
      <c r="I137" s="6"/>
      <c r="J137" s="6"/>
      <c r="K137" s="6">
        <v>5</v>
      </c>
      <c r="L137" s="7">
        <v>5</v>
      </c>
      <c r="M137" s="8" t="s">
        <v>63</v>
      </c>
      <c r="N137" s="8" t="s">
        <v>36</v>
      </c>
      <c r="O137" s="8" t="s">
        <v>29</v>
      </c>
      <c r="P137" s="8"/>
    </row>
    <row r="138" spans="1:16" x14ac:dyDescent="0.2">
      <c r="A138" s="5">
        <v>8</v>
      </c>
      <c r="B138" s="5">
        <v>6171</v>
      </c>
      <c r="C138" s="5">
        <v>5164</v>
      </c>
      <c r="D138" s="5">
        <v>888</v>
      </c>
      <c r="E138" s="5"/>
      <c r="F138" s="5"/>
      <c r="G138" s="5"/>
      <c r="H138" s="6">
        <v>391.0478</v>
      </c>
      <c r="I138" s="6">
        <v>426.5976</v>
      </c>
      <c r="J138" s="6">
        <v>213.2988</v>
      </c>
      <c r="K138" s="6">
        <v>400</v>
      </c>
      <c r="L138" s="7">
        <v>0</v>
      </c>
      <c r="M138" s="8" t="s">
        <v>78</v>
      </c>
      <c r="N138" s="8" t="s">
        <v>36</v>
      </c>
      <c r="O138" s="8" t="s">
        <v>29</v>
      </c>
      <c r="P138" s="8"/>
    </row>
    <row r="139" spans="1:16" x14ac:dyDescent="0.2">
      <c r="A139" s="5">
        <v>8</v>
      </c>
      <c r="B139" s="5">
        <v>6171</v>
      </c>
      <c r="C139" s="5">
        <v>5169</v>
      </c>
      <c r="D139" s="5">
        <v>888</v>
      </c>
      <c r="E139" s="5"/>
      <c r="F139" s="5"/>
      <c r="G139" s="5"/>
      <c r="H139" s="6">
        <v>3202.63229</v>
      </c>
      <c r="I139" s="6">
        <v>3224.85797</v>
      </c>
      <c r="J139" s="6">
        <v>1559.3425299999999</v>
      </c>
      <c r="K139" s="6">
        <v>3700</v>
      </c>
      <c r="L139" s="7">
        <v>4500</v>
      </c>
      <c r="M139" s="8" t="s">
        <v>48</v>
      </c>
      <c r="N139" s="8" t="s">
        <v>36</v>
      </c>
      <c r="O139" s="8" t="s">
        <v>29</v>
      </c>
      <c r="P139" s="8"/>
    </row>
    <row r="140" spans="1:16" x14ac:dyDescent="0.2">
      <c r="A140" s="5">
        <v>8</v>
      </c>
      <c r="B140" s="5">
        <v>6171</v>
      </c>
      <c r="C140" s="5">
        <v>5171</v>
      </c>
      <c r="D140" s="5">
        <v>888</v>
      </c>
      <c r="E140" s="5"/>
      <c r="F140" s="5"/>
      <c r="G140" s="5"/>
      <c r="H140" s="6">
        <v>923.21446000000003</v>
      </c>
      <c r="I140" s="6">
        <v>986.09217999999998</v>
      </c>
      <c r="J140" s="6">
        <v>264.14240000000001</v>
      </c>
      <c r="K140" s="6">
        <v>650</v>
      </c>
      <c r="L140" s="7">
        <v>1900</v>
      </c>
      <c r="M140" s="8" t="s">
        <v>49</v>
      </c>
      <c r="N140" s="8" t="s">
        <v>36</v>
      </c>
      <c r="O140" s="8" t="s">
        <v>29</v>
      </c>
      <c r="P140" s="8"/>
    </row>
    <row r="141" spans="1:16" x14ac:dyDescent="0.2">
      <c r="A141" s="5">
        <v>8</v>
      </c>
      <c r="B141" s="5">
        <v>6171</v>
      </c>
      <c r="C141" s="5">
        <v>5362</v>
      </c>
      <c r="D141" s="5">
        <v>888</v>
      </c>
      <c r="E141" s="5"/>
      <c r="F141" s="5"/>
      <c r="G141" s="5"/>
      <c r="H141" s="6">
        <v>12</v>
      </c>
      <c r="I141" s="6">
        <v>12.62</v>
      </c>
      <c r="J141" s="6">
        <v>9.31</v>
      </c>
      <c r="K141" s="6">
        <v>20</v>
      </c>
      <c r="L141" s="7">
        <v>20</v>
      </c>
      <c r="M141" s="8" t="s">
        <v>79</v>
      </c>
      <c r="N141" s="8" t="s">
        <v>36</v>
      </c>
      <c r="O141" s="8" t="s">
        <v>29</v>
      </c>
      <c r="P141" s="8"/>
    </row>
    <row r="142" spans="1:16" x14ac:dyDescent="0.2">
      <c r="A142" s="5">
        <v>8</v>
      </c>
      <c r="B142" s="5">
        <v>6171</v>
      </c>
      <c r="C142" s="5">
        <v>6121</v>
      </c>
      <c r="D142" s="5">
        <v>888</v>
      </c>
      <c r="E142" s="5"/>
      <c r="F142" s="5"/>
      <c r="G142" s="5"/>
      <c r="H142" s="6">
        <v>152.13499999999999</v>
      </c>
      <c r="I142" s="6">
        <v>355.52945999999997</v>
      </c>
      <c r="J142" s="6"/>
      <c r="K142" s="6">
        <v>300</v>
      </c>
      <c r="L142" s="7">
        <v>900</v>
      </c>
      <c r="M142" s="8" t="s">
        <v>80</v>
      </c>
      <c r="N142" s="8" t="s">
        <v>36</v>
      </c>
      <c r="O142" s="8" t="s">
        <v>29</v>
      </c>
      <c r="P142" s="8"/>
    </row>
    <row r="143" spans="1:16" x14ac:dyDescent="0.2">
      <c r="A143" s="5">
        <v>8</v>
      </c>
      <c r="B143" s="5">
        <v>6171</v>
      </c>
      <c r="C143" s="5">
        <v>6122</v>
      </c>
      <c r="D143" s="5">
        <v>888</v>
      </c>
      <c r="E143" s="5"/>
      <c r="F143" s="5"/>
      <c r="G143" s="5"/>
      <c r="H143" s="6"/>
      <c r="I143" s="6">
        <v>160.28899999999999</v>
      </c>
      <c r="J143" s="6"/>
      <c r="K143" s="6">
        <v>500</v>
      </c>
      <c r="L143" s="7">
        <v>200</v>
      </c>
      <c r="M143" s="8" t="s">
        <v>81</v>
      </c>
      <c r="N143" s="8" t="s">
        <v>36</v>
      </c>
      <c r="O143" s="8" t="s">
        <v>29</v>
      </c>
      <c r="P143" s="8"/>
    </row>
    <row r="144" spans="1:16" x14ac:dyDescent="0.2">
      <c r="A144" s="5">
        <v>8</v>
      </c>
      <c r="B144" s="5">
        <v>6171</v>
      </c>
      <c r="C144" s="5">
        <v>6123</v>
      </c>
      <c r="D144" s="5">
        <v>888</v>
      </c>
      <c r="E144" s="5"/>
      <c r="F144" s="5"/>
      <c r="G144" s="5"/>
      <c r="H144" s="6"/>
      <c r="I144" s="6">
        <v>377.84699999999998</v>
      </c>
      <c r="J144" s="6"/>
      <c r="K144" s="6"/>
      <c r="L144" s="7"/>
      <c r="M144" s="8" t="s">
        <v>82</v>
      </c>
      <c r="N144" s="8" t="s">
        <v>36</v>
      </c>
      <c r="O144" s="8" t="s">
        <v>29</v>
      </c>
      <c r="P144" s="8"/>
    </row>
    <row r="145" spans="1:16" x14ac:dyDescent="0.2">
      <c r="A145" s="5">
        <v>8</v>
      </c>
      <c r="B145" s="5">
        <v>6171</v>
      </c>
      <c r="C145" s="5">
        <v>6127</v>
      </c>
      <c r="D145" s="5">
        <v>888</v>
      </c>
      <c r="E145" s="5"/>
      <c r="F145" s="5"/>
      <c r="G145" s="5"/>
      <c r="H145" s="6"/>
      <c r="I145" s="6">
        <v>193.6</v>
      </c>
      <c r="J145" s="6">
        <v>50</v>
      </c>
      <c r="K145" s="6">
        <v>180</v>
      </c>
      <c r="L145" s="7">
        <v>0</v>
      </c>
      <c r="M145" s="8" t="s">
        <v>83</v>
      </c>
      <c r="N145" s="8" t="s">
        <v>36</v>
      </c>
      <c r="O145" s="8" t="s">
        <v>29</v>
      </c>
      <c r="P145" s="8"/>
    </row>
    <row r="147" spans="1:16" x14ac:dyDescent="0.2">
      <c r="A147" s="9" t="s">
        <v>36</v>
      </c>
      <c r="B147" s="9"/>
      <c r="C147" s="9"/>
      <c r="D147" s="9"/>
      <c r="E147" s="9"/>
      <c r="F147" s="9"/>
      <c r="G147" s="9"/>
      <c r="H147" s="10">
        <f>SUM(H110:H146)</f>
        <v>12084.148799999999</v>
      </c>
      <c r="I147" s="10">
        <f t="shared" ref="I147:L147" si="12">SUM(I110:I146)</f>
        <v>13856.407310000002</v>
      </c>
      <c r="J147" s="10">
        <f t="shared" si="12"/>
        <v>7398.3093099999996</v>
      </c>
      <c r="K147" s="10">
        <f t="shared" si="12"/>
        <v>18002.2</v>
      </c>
      <c r="L147" s="10">
        <f t="shared" si="12"/>
        <v>27825</v>
      </c>
      <c r="M147" s="11"/>
      <c r="N147" s="11"/>
      <c r="O147" s="11"/>
      <c r="P147" s="11"/>
    </row>
    <row r="149" spans="1:16" x14ac:dyDescent="0.2">
      <c r="A149" s="5">
        <v>8</v>
      </c>
      <c r="B149" s="5">
        <v>6171</v>
      </c>
      <c r="C149" s="5">
        <v>5169</v>
      </c>
      <c r="D149" s="5">
        <v>917</v>
      </c>
      <c r="E149" s="5"/>
      <c r="F149" s="5"/>
      <c r="G149" s="5"/>
      <c r="H149" s="6">
        <v>3849.9135999999999</v>
      </c>
      <c r="I149" s="6">
        <v>2723.7087999999999</v>
      </c>
      <c r="J149" s="6">
        <v>1793.3032000000001</v>
      </c>
      <c r="K149" s="6">
        <v>4200</v>
      </c>
      <c r="L149" s="7">
        <v>4200</v>
      </c>
      <c r="M149" s="8" t="s">
        <v>48</v>
      </c>
      <c r="N149" s="8" t="s">
        <v>84</v>
      </c>
      <c r="O149" s="8" t="s">
        <v>29</v>
      </c>
      <c r="P149" s="8"/>
    </row>
    <row r="151" spans="1:16" x14ac:dyDescent="0.2">
      <c r="A151" s="9" t="s">
        <v>84</v>
      </c>
      <c r="B151" s="9"/>
      <c r="C151" s="9"/>
      <c r="D151" s="9"/>
      <c r="E151" s="9"/>
      <c r="F151" s="9"/>
      <c r="G151" s="9"/>
      <c r="H151" s="10">
        <f>SUM(H148:H150)</f>
        <v>3849.9135999999999</v>
      </c>
      <c r="I151" s="10">
        <f t="shared" ref="I151:L151" si="13">SUM(I148:I150)</f>
        <v>2723.7087999999999</v>
      </c>
      <c r="J151" s="10">
        <f t="shared" si="13"/>
        <v>1793.3032000000001</v>
      </c>
      <c r="K151" s="10">
        <f t="shared" si="13"/>
        <v>4200</v>
      </c>
      <c r="L151" s="10">
        <f t="shared" si="13"/>
        <v>4200</v>
      </c>
      <c r="M151" s="11"/>
      <c r="N151" s="11"/>
      <c r="O151" s="11"/>
      <c r="P151" s="11"/>
    </row>
    <row r="153" spans="1:16" x14ac:dyDescent="0.2">
      <c r="A153" s="5">
        <v>8</v>
      </c>
      <c r="B153" s="5">
        <v>6171</v>
      </c>
      <c r="C153" s="5">
        <v>5169</v>
      </c>
      <c r="D153" s="5">
        <v>918</v>
      </c>
      <c r="E153" s="5"/>
      <c r="F153" s="5"/>
      <c r="G153" s="5"/>
      <c r="H153" s="6">
        <v>1739.3264300000001</v>
      </c>
      <c r="I153" s="6">
        <v>4038.9430000000002</v>
      </c>
      <c r="J153" s="6">
        <v>1207.184</v>
      </c>
      <c r="K153" s="6">
        <v>4000</v>
      </c>
      <c r="L153" s="7">
        <v>4000</v>
      </c>
      <c r="M153" s="8" t="s">
        <v>48</v>
      </c>
      <c r="N153" s="8" t="s">
        <v>85</v>
      </c>
      <c r="O153" s="8" t="s">
        <v>29</v>
      </c>
      <c r="P153" s="8"/>
    </row>
    <row r="155" spans="1:16" x14ac:dyDescent="0.2">
      <c r="A155" s="9" t="s">
        <v>85</v>
      </c>
      <c r="B155" s="9"/>
      <c r="C155" s="9"/>
      <c r="D155" s="9"/>
      <c r="E155" s="9"/>
      <c r="F155" s="9"/>
      <c r="G155" s="9"/>
      <c r="H155" s="10">
        <f>SUM(H152:H154)</f>
        <v>1739.3264300000001</v>
      </c>
      <c r="I155" s="10">
        <f t="shared" ref="I155:L155" si="14">SUM(I152:I154)</f>
        <v>4038.9430000000002</v>
      </c>
      <c r="J155" s="10">
        <f t="shared" si="14"/>
        <v>1207.184</v>
      </c>
      <c r="K155" s="10">
        <f t="shared" si="14"/>
        <v>4000</v>
      </c>
      <c r="L155" s="10">
        <f t="shared" si="14"/>
        <v>4000</v>
      </c>
      <c r="M155" s="11"/>
      <c r="N155" s="11"/>
      <c r="O155" s="11"/>
      <c r="P155" s="11"/>
    </row>
    <row r="157" spans="1:16" x14ac:dyDescent="0.2">
      <c r="A157" s="5">
        <v>8</v>
      </c>
      <c r="B157" s="5">
        <v>6171</v>
      </c>
      <c r="C157" s="5">
        <v>5499</v>
      </c>
      <c r="D157" s="5">
        <v>919</v>
      </c>
      <c r="E157" s="5"/>
      <c r="F157" s="5"/>
      <c r="G157" s="5"/>
      <c r="H157" s="6">
        <v>2551.3000000000002</v>
      </c>
      <c r="I157" s="6">
        <v>2587</v>
      </c>
      <c r="J157" s="6">
        <v>1356</v>
      </c>
      <c r="K157" s="6">
        <v>4000</v>
      </c>
      <c r="L157" s="7">
        <v>3000</v>
      </c>
      <c r="M157" s="8" t="s">
        <v>58</v>
      </c>
      <c r="N157" s="8" t="s">
        <v>86</v>
      </c>
      <c r="O157" s="8" t="s">
        <v>29</v>
      </c>
      <c r="P157" s="8"/>
    </row>
    <row r="159" spans="1:16" x14ac:dyDescent="0.2">
      <c r="A159" s="9" t="s">
        <v>86</v>
      </c>
      <c r="B159" s="9"/>
      <c r="C159" s="9"/>
      <c r="D159" s="9"/>
      <c r="E159" s="9"/>
      <c r="F159" s="9"/>
      <c r="G159" s="9"/>
      <c r="H159" s="10">
        <f>SUM(H156:H158)</f>
        <v>2551.3000000000002</v>
      </c>
      <c r="I159" s="10">
        <f t="shared" ref="I159:L159" si="15">SUM(I156:I158)</f>
        <v>2587</v>
      </c>
      <c r="J159" s="10">
        <f t="shared" si="15"/>
        <v>1356</v>
      </c>
      <c r="K159" s="10">
        <f t="shared" si="15"/>
        <v>4000</v>
      </c>
      <c r="L159" s="10">
        <f t="shared" si="15"/>
        <v>3000</v>
      </c>
      <c r="M159" s="11"/>
      <c r="N159" s="11"/>
      <c r="O159" s="11"/>
      <c r="P159" s="11"/>
    </row>
    <row r="161" spans="1:16" x14ac:dyDescent="0.2">
      <c r="A161" s="5">
        <v>8</v>
      </c>
      <c r="B161" s="5">
        <v>6171</v>
      </c>
      <c r="C161" s="5">
        <v>5169</v>
      </c>
      <c r="D161" s="5">
        <v>920</v>
      </c>
      <c r="E161" s="5"/>
      <c r="F161" s="5"/>
      <c r="G161" s="5"/>
      <c r="H161" s="6">
        <v>149.66172</v>
      </c>
      <c r="I161" s="6">
        <v>134.19181</v>
      </c>
      <c r="J161" s="6">
        <v>42</v>
      </c>
      <c r="K161" s="6">
        <v>238</v>
      </c>
      <c r="L161" s="7">
        <v>238</v>
      </c>
      <c r="M161" s="8" t="s">
        <v>48</v>
      </c>
      <c r="N161" s="8" t="s">
        <v>87</v>
      </c>
      <c r="O161" s="8" t="s">
        <v>29</v>
      </c>
      <c r="P161" s="8"/>
    </row>
    <row r="163" spans="1:16" x14ac:dyDescent="0.2">
      <c r="A163" s="9" t="s">
        <v>87</v>
      </c>
      <c r="B163" s="9"/>
      <c r="C163" s="9"/>
      <c r="D163" s="9"/>
      <c r="E163" s="9"/>
      <c r="F163" s="9"/>
      <c r="G163" s="9"/>
      <c r="H163" s="10">
        <f>SUM(H160:H162)</f>
        <v>149.66172</v>
      </c>
      <c r="I163" s="10">
        <f t="shared" ref="I163:L163" si="16">SUM(I160:I162)</f>
        <v>134.19181</v>
      </c>
      <c r="J163" s="10">
        <f t="shared" si="16"/>
        <v>42</v>
      </c>
      <c r="K163" s="10">
        <f t="shared" si="16"/>
        <v>238</v>
      </c>
      <c r="L163" s="10">
        <f t="shared" si="16"/>
        <v>238</v>
      </c>
      <c r="M163" s="11"/>
      <c r="N163" s="11"/>
      <c r="O163" s="11"/>
      <c r="P163" s="11"/>
    </row>
    <row r="165" spans="1:16" x14ac:dyDescent="0.2">
      <c r="A165" s="15">
        <v>8</v>
      </c>
      <c r="B165" s="15">
        <v>6171</v>
      </c>
      <c r="C165" s="15">
        <v>5178</v>
      </c>
      <c r="D165" s="15">
        <v>888</v>
      </c>
      <c r="L165" s="16">
        <v>3288</v>
      </c>
      <c r="M165" s="17" t="s">
        <v>65</v>
      </c>
      <c r="N165" s="17" t="s">
        <v>100</v>
      </c>
      <c r="O165" s="17" t="s">
        <v>29</v>
      </c>
    </row>
    <row r="166" spans="1:16" x14ac:dyDescent="0.2">
      <c r="A166" s="5">
        <v>8</v>
      </c>
      <c r="B166" s="5">
        <v>6171</v>
      </c>
      <c r="C166" s="5">
        <v>5178</v>
      </c>
      <c r="D166" s="5">
        <v>2252</v>
      </c>
      <c r="E166" s="5"/>
      <c r="F166" s="5"/>
      <c r="G166" s="5"/>
      <c r="H166" s="6">
        <v>0.14000000000000001</v>
      </c>
      <c r="I166" s="6"/>
      <c r="J166" s="6"/>
      <c r="K166" s="6"/>
      <c r="L166" s="7"/>
      <c r="M166" s="8" t="s">
        <v>65</v>
      </c>
      <c r="N166" s="8" t="s">
        <v>88</v>
      </c>
      <c r="O166" s="8" t="s">
        <v>29</v>
      </c>
      <c r="P166" s="8"/>
    </row>
    <row r="167" spans="1:16" x14ac:dyDescent="0.2">
      <c r="A167" s="5">
        <v>8</v>
      </c>
      <c r="B167" s="5">
        <v>6171</v>
      </c>
      <c r="C167" s="5">
        <v>5178</v>
      </c>
      <c r="D167" s="5">
        <v>2252</v>
      </c>
      <c r="E167" s="5"/>
      <c r="F167" s="5"/>
      <c r="G167" s="5">
        <v>13011</v>
      </c>
      <c r="H167" s="6">
        <v>95</v>
      </c>
      <c r="I167" s="6"/>
      <c r="J167" s="6"/>
      <c r="K167" s="6"/>
      <c r="L167" s="7"/>
      <c r="M167" s="8" t="s">
        <v>65</v>
      </c>
      <c r="N167" s="8" t="s">
        <v>88</v>
      </c>
      <c r="O167" s="8" t="s">
        <v>29</v>
      </c>
      <c r="P167" s="8" t="s">
        <v>19</v>
      </c>
    </row>
    <row r="168" spans="1:16" x14ac:dyDescent="0.2">
      <c r="A168" s="5">
        <v>8</v>
      </c>
      <c r="B168" s="5">
        <v>6171</v>
      </c>
      <c r="C168" s="5">
        <v>5178</v>
      </c>
      <c r="D168" s="5">
        <v>2424</v>
      </c>
      <c r="E168" s="5"/>
      <c r="F168" s="5"/>
      <c r="G168" s="5"/>
      <c r="H168" s="6">
        <v>138.084</v>
      </c>
      <c r="I168" s="6">
        <v>138.084</v>
      </c>
      <c r="J168" s="6">
        <v>69.042000000000002</v>
      </c>
      <c r="K168" s="6">
        <v>139</v>
      </c>
      <c r="L168" s="7">
        <v>139</v>
      </c>
      <c r="M168" s="8" t="s">
        <v>65</v>
      </c>
      <c r="N168" s="8" t="s">
        <v>89</v>
      </c>
      <c r="O168" s="8" t="s">
        <v>29</v>
      </c>
      <c r="P168" s="8"/>
    </row>
    <row r="169" spans="1:16" x14ac:dyDescent="0.2">
      <c r="A169" s="5">
        <v>8</v>
      </c>
      <c r="B169" s="5">
        <v>6171</v>
      </c>
      <c r="C169" s="5">
        <v>5178</v>
      </c>
      <c r="D169" s="5">
        <v>3300</v>
      </c>
      <c r="E169" s="5"/>
      <c r="F169" s="5"/>
      <c r="G169" s="5"/>
      <c r="H169" s="6">
        <v>55.572000000000003</v>
      </c>
      <c r="I169" s="6">
        <v>55.572000000000003</v>
      </c>
      <c r="J169" s="6">
        <v>27.786000000000001</v>
      </c>
      <c r="K169" s="6">
        <v>56</v>
      </c>
      <c r="L169" s="7">
        <v>0</v>
      </c>
      <c r="M169" s="8" t="s">
        <v>65</v>
      </c>
      <c r="N169" s="8" t="s">
        <v>90</v>
      </c>
      <c r="O169" s="8" t="s">
        <v>29</v>
      </c>
      <c r="P169" s="8"/>
    </row>
    <row r="170" spans="1:16" x14ac:dyDescent="0.2">
      <c r="A170" s="5">
        <v>8</v>
      </c>
      <c r="B170" s="5">
        <v>6171</v>
      </c>
      <c r="C170" s="5">
        <v>5178</v>
      </c>
      <c r="D170" s="5">
        <v>3311</v>
      </c>
      <c r="E170" s="5"/>
      <c r="F170" s="5"/>
      <c r="G170" s="5"/>
      <c r="H170" s="6">
        <v>52.031999999999996</v>
      </c>
      <c r="I170" s="6">
        <v>52.031999999999996</v>
      </c>
      <c r="J170" s="6">
        <v>26.015999999999998</v>
      </c>
      <c r="K170" s="6">
        <v>53</v>
      </c>
      <c r="L170" s="7">
        <v>0</v>
      </c>
      <c r="M170" s="8" t="s">
        <v>65</v>
      </c>
      <c r="N170" s="8" t="s">
        <v>91</v>
      </c>
      <c r="O170" s="8" t="s">
        <v>29</v>
      </c>
      <c r="P170" s="8"/>
    </row>
    <row r="171" spans="1:16" x14ac:dyDescent="0.2">
      <c r="A171" s="5">
        <v>8</v>
      </c>
      <c r="B171" s="5">
        <v>6171</v>
      </c>
      <c r="C171" s="5">
        <v>5178</v>
      </c>
      <c r="D171" s="5">
        <v>5566</v>
      </c>
      <c r="E171" s="5"/>
      <c r="F171" s="5"/>
      <c r="G171" s="5"/>
      <c r="H171" s="6">
        <v>422.52571</v>
      </c>
      <c r="I171" s="6">
        <v>68.804760000000002</v>
      </c>
      <c r="J171" s="6">
        <v>34.402380000000001</v>
      </c>
      <c r="K171" s="6">
        <v>69</v>
      </c>
      <c r="L171" s="7">
        <v>69</v>
      </c>
      <c r="M171" s="8" t="s">
        <v>65</v>
      </c>
      <c r="N171" s="8" t="s">
        <v>92</v>
      </c>
      <c r="O171" s="8" t="s">
        <v>29</v>
      </c>
      <c r="P171" s="8"/>
    </row>
    <row r="172" spans="1:16" x14ac:dyDescent="0.2">
      <c r="A172" s="5">
        <v>8</v>
      </c>
      <c r="B172" s="5">
        <v>6171</v>
      </c>
      <c r="C172" s="5">
        <v>5178</v>
      </c>
      <c r="D172" s="5">
        <v>8705</v>
      </c>
      <c r="E172" s="5"/>
      <c r="F172" s="5"/>
      <c r="G172" s="5"/>
      <c r="H172" s="6">
        <v>63.78</v>
      </c>
      <c r="I172" s="6">
        <v>53.15</v>
      </c>
      <c r="J172" s="6"/>
      <c r="K172" s="6"/>
      <c r="L172" s="7"/>
      <c r="M172" s="8" t="s">
        <v>65</v>
      </c>
      <c r="N172" s="8" t="s">
        <v>93</v>
      </c>
      <c r="O172" s="8" t="s">
        <v>29</v>
      </c>
      <c r="P172" s="8"/>
    </row>
    <row r="173" spans="1:16" x14ac:dyDescent="0.2">
      <c r="A173" s="5">
        <v>8</v>
      </c>
      <c r="B173" s="5">
        <v>6171</v>
      </c>
      <c r="C173" s="5">
        <v>5178</v>
      </c>
      <c r="D173" s="5">
        <v>8706</v>
      </c>
      <c r="E173" s="5"/>
      <c r="F173" s="5"/>
      <c r="G173" s="5"/>
      <c r="H173" s="6">
        <v>60.396000000000001</v>
      </c>
      <c r="I173" s="6">
        <v>50.33</v>
      </c>
      <c r="J173" s="6"/>
      <c r="K173" s="6"/>
      <c r="L173" s="7"/>
      <c r="M173" s="8" t="s">
        <v>65</v>
      </c>
      <c r="N173" s="8" t="s">
        <v>94</v>
      </c>
      <c r="O173" s="8" t="s">
        <v>29</v>
      </c>
      <c r="P173" s="8"/>
    </row>
    <row r="174" spans="1:16" x14ac:dyDescent="0.2">
      <c r="A174" s="5">
        <v>8</v>
      </c>
      <c r="B174" s="5">
        <v>6171</v>
      </c>
      <c r="C174" s="5">
        <v>5178</v>
      </c>
      <c r="D174" s="5">
        <v>8707</v>
      </c>
      <c r="E174" s="5"/>
      <c r="F174" s="5"/>
      <c r="G174" s="5"/>
      <c r="H174" s="6">
        <v>121.08</v>
      </c>
      <c r="I174" s="6">
        <v>100.9</v>
      </c>
      <c r="J174" s="6"/>
      <c r="K174" s="6"/>
      <c r="L174" s="7"/>
      <c r="M174" s="8" t="s">
        <v>65</v>
      </c>
      <c r="N174" s="8" t="s">
        <v>95</v>
      </c>
      <c r="O174" s="8" t="s">
        <v>29</v>
      </c>
      <c r="P174" s="8"/>
    </row>
    <row r="175" spans="1:16" x14ac:dyDescent="0.2">
      <c r="A175" s="5">
        <v>8</v>
      </c>
      <c r="B175" s="5">
        <v>6171</v>
      </c>
      <c r="C175" s="5">
        <v>5178</v>
      </c>
      <c r="D175" s="5">
        <v>8805</v>
      </c>
      <c r="E175" s="5"/>
      <c r="F175" s="5"/>
      <c r="G175" s="5"/>
      <c r="H175" s="6">
        <v>65.652000000000001</v>
      </c>
      <c r="I175" s="6">
        <v>21.884</v>
      </c>
      <c r="J175" s="6"/>
      <c r="K175" s="6"/>
      <c r="L175" s="7"/>
      <c r="M175" s="8" t="s">
        <v>65</v>
      </c>
      <c r="N175" s="8" t="s">
        <v>96</v>
      </c>
      <c r="O175" s="8" t="s">
        <v>29</v>
      </c>
      <c r="P175" s="8"/>
    </row>
    <row r="177" spans="1:16" x14ac:dyDescent="0.2">
      <c r="A177" s="9" t="s">
        <v>97</v>
      </c>
      <c r="B177" s="9"/>
      <c r="C177" s="9"/>
      <c r="D177" s="9"/>
      <c r="E177" s="9"/>
      <c r="F177" s="9"/>
      <c r="G177" s="9"/>
      <c r="H177" s="10">
        <f>SUM(H164:H176)</f>
        <v>1074.26171</v>
      </c>
      <c r="I177" s="10">
        <f t="shared" ref="I177:L177" si="17">SUM(I164:I176)</f>
        <v>540.75675999999999</v>
      </c>
      <c r="J177" s="10">
        <f t="shared" si="17"/>
        <v>157.24637999999999</v>
      </c>
      <c r="K177" s="10">
        <f t="shared" si="17"/>
        <v>317</v>
      </c>
      <c r="L177" s="10">
        <f t="shared" si="17"/>
        <v>3496</v>
      </c>
      <c r="M177" s="11"/>
      <c r="N177" s="11"/>
      <c r="O177" s="11"/>
      <c r="P177" s="11"/>
    </row>
    <row r="179" spans="1:16" x14ac:dyDescent="0.2">
      <c r="A179" s="12" t="s">
        <v>98</v>
      </c>
      <c r="B179" s="12"/>
      <c r="C179" s="12"/>
      <c r="D179" s="12"/>
      <c r="E179" s="12"/>
      <c r="F179" s="12"/>
      <c r="G179" s="12"/>
      <c r="H179" s="13">
        <f>SUM(H177,H163,H159,H155,H151,H147,H109,H105,H99,H93,H89,H85)</f>
        <v>27164.655320000002</v>
      </c>
      <c r="I179" s="13">
        <f t="shared" ref="I179:L179" si="18">SUM(I177,I163,I159,I155,I151,I147,I109,I105,I99,I93,I89,I85)</f>
        <v>31137.739279999998</v>
      </c>
      <c r="J179" s="13">
        <f t="shared" si="18"/>
        <v>16673.659059999998</v>
      </c>
      <c r="K179" s="13">
        <f t="shared" si="18"/>
        <v>51566.2</v>
      </c>
      <c r="L179" s="13">
        <f t="shared" si="18"/>
        <v>53350</v>
      </c>
      <c r="M179" s="14"/>
      <c r="N179" s="14"/>
      <c r="O179" s="14"/>
      <c r="P179" s="14"/>
    </row>
    <row r="181" spans="1:16" x14ac:dyDescent="0.2">
      <c r="A181" s="12" t="s">
        <v>99</v>
      </c>
      <c r="B181" s="12"/>
      <c r="C181" s="12"/>
      <c r="D181" s="12"/>
      <c r="E181" s="12"/>
      <c r="F181" s="12"/>
      <c r="G181" s="12"/>
      <c r="H181" s="13">
        <f>H43-H179</f>
        <v>-22548.815000000002</v>
      </c>
      <c r="I181" s="13">
        <f t="shared" ref="I181:L181" si="19">I43-I179</f>
        <v>-26054.612149999997</v>
      </c>
      <c r="J181" s="13">
        <f t="shared" si="19"/>
        <v>-13781.009259999999</v>
      </c>
      <c r="K181" s="13">
        <f t="shared" si="19"/>
        <v>-47459.199999999997</v>
      </c>
      <c r="L181" s="13">
        <f t="shared" si="19"/>
        <v>-50269</v>
      </c>
      <c r="M181" s="14"/>
      <c r="N181" s="14"/>
      <c r="O181" s="14"/>
      <c r="P181" s="14"/>
    </row>
  </sheetData>
  <pageMargins left="0.19685039369791668" right="0.19685039369791668" top="0.19685039369791668" bottom="0.39370078739583336" header="0.19685039369791668" footer="0.19685039369791668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8 (ORG)</vt:lpstr>
      <vt:lpstr>'ORJ 8 (ORG)'!Názvy_tisku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2022-10-12T08:46:23Z</cp:lastPrinted>
  <dcterms:created xsi:type="dcterms:W3CDTF">2022-07-19T10:53:22Z</dcterms:created>
  <dcterms:modified xsi:type="dcterms:W3CDTF">2022-11-15T12:23:30Z</dcterms:modified>
</cp:coreProperties>
</file>